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t21991\Desktop\1\20210125\"/>
    </mc:Choice>
  </mc:AlternateContent>
  <xr:revisionPtr revIDLastSave="0" documentId="8_{33EB187C-7187-4F55-9CAB-92EA7499103C}" xr6:coauthVersionLast="44" xr6:coauthVersionMax="44" xr10:uidLastSave="{00000000-0000-0000-0000-000000000000}"/>
  <workbookProtection workbookAlgorithmName="SHA-512" workbookHashValue="gteOMldUGtIf5aEOh0cQhLLt1CtkaBUOyW7nLI+oDi3BYqHis9uwvkEeB2m6RTrBu/UxlRtqpdMdHfQXDSrFqQ==" workbookSaltValue="q79M3ymXYQsylFYGPotwDg==" workbookSpinCount="100000" lockStructure="1"/>
  <bookViews>
    <workbookView xWindow="-113" yWindow="-113" windowWidth="24267" windowHeight="13148" tabRatio="448" xr2:uid="{00000000-000D-0000-FFFF-FFFF00000000}"/>
  </bookViews>
  <sheets>
    <sheet name="Kitöltési útmutató" sheetId="1" r:id="rId1"/>
    <sheet name="Előkalkulációs tábla" sheetId="2" r:id="rId2"/>
    <sheet name="Legördülők&amp;költségek" sheetId="3" state="hidden" r:id="rId3"/>
  </sheets>
  <externalReferences>
    <externalReference r:id="rId4"/>
  </externalReferences>
  <definedNames>
    <definedName name="bekészítésebéd">[1]Költségek!$B$2</definedName>
    <definedName name="belsőbek">'Legördülők&amp;költségek'!$J$3</definedName>
    <definedName name="belsőbek.">[1]Költségek!$B$3</definedName>
    <definedName name="célcsoport">'Legördülők&amp;költségek'!$A$2:$A$5</definedName>
    <definedName name="helyszín">'Legördülők&amp;költségek'!$F$2:$F$3</definedName>
    <definedName name="Képzéstípus">[1]Legördülők!$F$2:$F$4</definedName>
    <definedName name="külőbek">'Legördülők&amp;költségek'!$J$2</definedName>
    <definedName name="negyedév">'Legördülők&amp;költségek'!$G$2:$G$5</definedName>
    <definedName name="szállás">'Legördülők&amp;költségek'!$K$2</definedName>
    <definedName name="szolgáltató">'Legördülők&amp;költségek'!$E$2:$E$9</definedName>
    <definedName name="terem">[1]Költségek!$D$2</definedName>
    <definedName name="teremtech">'Legördülők&amp;költségek'!$L$2</definedName>
    <definedName name="típus">'Legördülők&amp;költségek'!$B$2:$B$4</definedName>
    <definedName name="tréner">'Legördülők&amp;költségek'!$D$2:$D$3</definedName>
    <definedName name="tréneri">'Legördülők&amp;költségek'!$I$2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2" i="2"/>
  <c r="K70" i="2" l="1"/>
  <c r="L72" i="2" l="1"/>
  <c r="K71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O2" i="2" l="1"/>
  <c r="K2" i="2" s="1"/>
  <c r="O3" i="2"/>
  <c r="K3" i="2" s="1"/>
  <c r="O7" i="2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17" i="2"/>
  <c r="O29" i="2"/>
  <c r="O37" i="2"/>
  <c r="O45" i="2"/>
  <c r="O53" i="2"/>
  <c r="O61" i="2"/>
  <c r="O69" i="2"/>
  <c r="O10" i="2"/>
  <c r="O22" i="2"/>
  <c r="O30" i="2"/>
  <c r="O38" i="2"/>
  <c r="O46" i="2"/>
  <c r="O54" i="2"/>
  <c r="O62" i="2"/>
  <c r="O70" i="2"/>
  <c r="O4" i="2"/>
  <c r="K4" i="2" s="1"/>
  <c r="O8" i="2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9" i="2"/>
  <c r="O13" i="2"/>
  <c r="O21" i="2"/>
  <c r="O25" i="2"/>
  <c r="O33" i="2"/>
  <c r="O41" i="2"/>
  <c r="O49" i="2"/>
  <c r="O57" i="2"/>
  <c r="O65" i="2"/>
  <c r="O6" i="2"/>
  <c r="O14" i="2"/>
  <c r="O18" i="2"/>
  <c r="O26" i="2"/>
  <c r="O34" i="2"/>
  <c r="O42" i="2"/>
  <c r="O50" i="2"/>
  <c r="O58" i="2"/>
  <c r="O66" i="2"/>
  <c r="O5" i="2"/>
  <c r="K72" i="2" l="1"/>
  <c r="K7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F13696</author>
  </authors>
  <commentList>
    <comment ref="N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(Trénerek száma * Tréner díjja * Napok)
</t>
        </r>
      </text>
    </comment>
    <comment ref="O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(Szállás díj* (tréner+létszám)*éjszaka) +(Bekészítés*nap*(tréner+létszám)+(Teremtechnika*nap)</t>
        </r>
      </text>
    </comment>
  </commentList>
</comments>
</file>

<file path=xl/sharedStrings.xml><?xml version="1.0" encoding="utf-8"?>
<sst xmlns="http://schemas.openxmlformats.org/spreadsheetml/2006/main" count="164" uniqueCount="88">
  <si>
    <t>Kitöltési útmutató:</t>
  </si>
  <si>
    <t>Kötelezően töltendő mezők: FEHÉR
Inaktív mezők: SZÜRKE</t>
  </si>
  <si>
    <r>
      <rPr>
        <b/>
        <u/>
        <sz val="12"/>
        <rFont val="Calibri"/>
        <family val="2"/>
        <charset val="238"/>
      </rPr>
      <t>Minden esetben</t>
    </r>
    <r>
      <rPr>
        <b/>
        <sz val="12"/>
        <rFont val="Calibri"/>
        <family val="2"/>
        <charset val="238"/>
      </rPr>
      <t xml:space="preserve"> kitöltendő</t>
    </r>
  </si>
  <si>
    <r>
      <t xml:space="preserve">1. </t>
    </r>
    <r>
      <rPr>
        <sz val="12"/>
        <color rgb="FF000000"/>
        <rFont val="Calibri"/>
        <family val="2"/>
        <charset val="238"/>
      </rPr>
      <t>Képzés típusától függetlenül meg kell adni, a</t>
    </r>
  </si>
  <si>
    <t>- képzés megnevezését</t>
  </si>
  <si>
    <t>szabad szöveges</t>
  </si>
  <si>
    <t>A képzés pontos megnevezése, amin később feladják a szervezéskor is.</t>
  </si>
  <si>
    <t>- képzés célcsoportját</t>
  </si>
  <si>
    <t>legrödülő</t>
  </si>
  <si>
    <t>munkatárs/OPI 1-2/Középvezető / vegyes</t>
  </si>
  <si>
    <t>- képzés típusát</t>
  </si>
  <si>
    <t>szakmai kötelező = hatóságilag előírt, kötelező szakmai képzések
üzleti érdek = nem kötelező, de szakmai jellegű és a munkavégzéshez szükséges, pl. értékesítőknél a sales oktatások
stratégiai fejlesztés = több lépcsős, nem a szokásos üzletmenethez kapcsolódó, vállalatcsoport/ adott vállalat stratégiájához kapcsolódó fejlesztések</t>
  </si>
  <si>
    <t>a.) Ha egy olyan több lépcsős képzést tervez, amely több mint egy negyedévet érint, akkor az érintett utolsó negyedévet adja meg.</t>
  </si>
  <si>
    <t>b.) Ha ugyanazon képzést szeretné többször egy évben (például más célcsoporttal), akkor külön sorokat kell létrehoznia, a megfelelő negyedévvel és létszámtervvel.</t>
  </si>
  <si>
    <r>
      <t xml:space="preserve">Amennyiben </t>
    </r>
    <r>
      <rPr>
        <b/>
        <u/>
        <sz val="12"/>
        <color theme="0"/>
        <rFont val="Calibri"/>
        <family val="2"/>
        <charset val="238"/>
      </rPr>
      <t>szakmai kötelező</t>
    </r>
    <r>
      <rPr>
        <b/>
        <sz val="12"/>
        <color theme="0"/>
        <rFont val="Calibri"/>
        <family val="2"/>
        <charset val="238"/>
      </rPr>
      <t xml:space="preserve"> illetve </t>
    </r>
    <r>
      <rPr>
        <b/>
        <u/>
        <sz val="12"/>
        <color theme="0"/>
        <rFont val="Calibri"/>
        <family val="2"/>
        <charset val="238"/>
      </rPr>
      <t>üzleti érdek</t>
    </r>
    <r>
      <rPr>
        <b/>
        <sz val="12"/>
        <color theme="0"/>
        <rFont val="Calibri"/>
        <family val="2"/>
        <charset val="238"/>
      </rPr>
      <t xml:space="preserve"> típusú képzést vezet fel a következő lépéseket kövesse:</t>
    </r>
  </si>
  <si>
    <r>
      <t xml:space="preserve">3. </t>
    </r>
    <r>
      <rPr>
        <sz val="12"/>
        <rFont val="Calibri"/>
        <family val="2"/>
        <charset val="238"/>
      </rPr>
      <t>Mivel szakmai képzést tervez, elég csak a tervezett létszámot megadnia - ilyen esetben nincs automatikus költség kalkuláció.</t>
    </r>
  </si>
  <si>
    <r>
      <t xml:space="preserve">4. </t>
    </r>
    <r>
      <rPr>
        <sz val="12"/>
        <rFont val="Calibri"/>
        <family val="2"/>
        <charset val="238"/>
      </rPr>
      <t>Manuálisan kell megadni a szakmai képzés tervezett költségét - az esetleges szállás költséget szervezeti költséghelyre kell hogy tervezzék, így az itt beírt összeg csak a képzés költségét kell hogy reprezentálja.</t>
    </r>
  </si>
  <si>
    <r>
      <t xml:space="preserve">Amennyiben </t>
    </r>
    <r>
      <rPr>
        <b/>
        <u/>
        <sz val="12"/>
        <rFont val="Calibri"/>
        <family val="2"/>
        <charset val="238"/>
      </rPr>
      <t>stratégiai fejlesztés</t>
    </r>
    <r>
      <rPr>
        <b/>
        <sz val="12"/>
        <rFont val="Calibri"/>
        <family val="2"/>
        <charset val="238"/>
      </rPr>
      <t xml:space="preserve"> típusú képzést vezet fel a következő lépéseket kövesse:</t>
    </r>
  </si>
  <si>
    <r>
      <t xml:space="preserve">3. </t>
    </r>
    <r>
      <rPr>
        <sz val="12"/>
        <rFont val="Calibri"/>
        <family val="2"/>
        <charset val="238"/>
      </rPr>
      <t>Mivel stratégiai képzést tervez, a kalkulációhoz meg kell adni, hogy a képzést</t>
    </r>
    <r>
      <rPr>
        <sz val="12"/>
        <color rgb="FFFF0000"/>
        <rFont val="Calibri"/>
        <family val="2"/>
        <charset val="238"/>
      </rPr>
      <t/>
    </r>
  </si>
  <si>
    <t>Amennyiben olyan képzést szeretne tervezni, amely több negyedévet és több alkalmat érint, kérjük azt arányosan szétosztva több soron tervezze!</t>
  </si>
  <si>
    <t>- hány trénerrel</t>
  </si>
  <si>
    <t>- milyen helyszínen</t>
  </si>
  <si>
    <t>Belső helyszín = telephely vagy támaszpont (ingyenes) - belső helyszín választása esetén a szállás foglalása és költsége szakterületi feladat
Külső helyszín = hotelek (nem ingyenes)</t>
  </si>
  <si>
    <t>- hány napra</t>
  </si>
  <si>
    <t>2/b.) figyelembevételével!</t>
  </si>
  <si>
    <t>- hány éjszakára</t>
  </si>
  <si>
    <t>Annyi éjszakát írjon be, ahányat ki kell majd fizetni. Pl.: 2x2 napos tréning esetén összesen 2 éjszaka lesz, csak nem egymást követő.</t>
  </si>
  <si>
    <t>tervezi.</t>
  </si>
  <si>
    <r>
      <t xml:space="preserve">4. </t>
    </r>
    <r>
      <rPr>
        <sz val="12"/>
        <rFont val="Calibri"/>
        <family val="2"/>
        <charset val="238"/>
      </rPr>
      <t>Ennél a képzés típusnál a tábla automatikusan kalkulálja a költség keretet, ami tartalmazza a tréner, a szállás, a terembérlet és a catering költségeit.</t>
    </r>
  </si>
  <si>
    <t>Képzés megnevezése</t>
  </si>
  <si>
    <t>Célcsoport</t>
  </si>
  <si>
    <t>Képzés típusa</t>
  </si>
  <si>
    <t>Tervezett létszám</t>
  </si>
  <si>
    <t>Preferált szolgáltató</t>
  </si>
  <si>
    <t>Trénerek száma</t>
  </si>
  <si>
    <t>Helyszín típusa (Belső/Külső)</t>
  </si>
  <si>
    <t>Tervezett napok</t>
  </si>
  <si>
    <t>Tervezett éjszakák</t>
  </si>
  <si>
    <t>Képzés kalkulált költsége</t>
  </si>
  <si>
    <t>Képzés tervezett költsége</t>
  </si>
  <si>
    <t>Tervezett negyedév</t>
  </si>
  <si>
    <t>Catering</t>
  </si>
  <si>
    <t xml:space="preserve">   </t>
  </si>
  <si>
    <t>Total</t>
  </si>
  <si>
    <t>Tréner típusa</t>
  </si>
  <si>
    <t>Helyszín típusa</t>
  </si>
  <si>
    <t>Negyedév</t>
  </si>
  <si>
    <t>Tréneri átlag díj</t>
  </si>
  <si>
    <t>Bekészítés+Ebéd/fő/nap</t>
  </si>
  <si>
    <t>Szállás+IFA+Vacsora/fő/nap</t>
  </si>
  <si>
    <t>Terem+Technika</t>
  </si>
  <si>
    <t>munkatárs</t>
  </si>
  <si>
    <t>Szakmai kötelező</t>
  </si>
  <si>
    <t>Belső</t>
  </si>
  <si>
    <t>Barta – Barnóczki Kft.</t>
  </si>
  <si>
    <t>Belső helyszín</t>
  </si>
  <si>
    <t>Q1</t>
  </si>
  <si>
    <t>OPI 1-2</t>
  </si>
  <si>
    <t>Üzleti érdek</t>
  </si>
  <si>
    <t>Keretszerződött</t>
  </si>
  <si>
    <t>Blue Compass</t>
  </si>
  <si>
    <t>Külső helyszín</t>
  </si>
  <si>
    <t>Q2</t>
  </si>
  <si>
    <t>Középvezető</t>
  </si>
  <si>
    <t>Stratégiai fejlesztés</t>
  </si>
  <si>
    <t>Flow Consulting Kft.</t>
  </si>
  <si>
    <t>Q3</t>
  </si>
  <si>
    <t>vegyes</t>
  </si>
  <si>
    <t>Grow Education Kft.</t>
  </si>
  <si>
    <t>Q4</t>
  </si>
  <si>
    <t>IFUA HORVÁTH &amp; PARTNERS</t>
  </si>
  <si>
    <t>Soft-skill</t>
  </si>
  <si>
    <t>Kusz-Kusz Kft.</t>
  </si>
  <si>
    <t>Hard-skill</t>
  </si>
  <si>
    <t>Stratego Kft.</t>
  </si>
  <si>
    <t>Train To Lead Szervezetfejlesztési Kft.</t>
  </si>
  <si>
    <t>Tréning díj</t>
  </si>
  <si>
    <t>Képzés módja</t>
  </si>
  <si>
    <t>Tantermi</t>
  </si>
  <si>
    <t>E-learning</t>
  </si>
  <si>
    <t>Vegyes</t>
  </si>
  <si>
    <t>- képzés módját</t>
  </si>
  <si>
    <r>
      <t xml:space="preserve">2. </t>
    </r>
    <r>
      <rPr>
        <sz val="12"/>
        <rFont val="Calibri"/>
        <family val="2"/>
        <charset val="238"/>
      </rPr>
      <t xml:space="preserve">Az utolsó oszlopban kell kiválasztania, hogy 2020-ban melyik negyedévben tervezi megtartani a képzést. Fontos, hogy csupán egy negyedévet lehet választani, nem lehet több negyedévre tervezni. </t>
    </r>
  </si>
  <si>
    <t>Tantermi = személyesen, oktató által tartott képzés
E-learing = külső partnernél előfizethető e-learning oktatás (Nem lehet "stratégiai fejlesztés" típusú képzés!)
Vegyes = tantermi és e-learning elemeket is tartalmazó oktatás</t>
  </si>
  <si>
    <t>- képzés létszámát</t>
  </si>
  <si>
    <t>- melyik keretszerződött partnerrel preferálná</t>
  </si>
  <si>
    <t>Keretszerződött partnereink bemutatkozó anyagai megtalálhatóak a HR.Online\Képzés&amp;Fejlesztés\Képzések\Képzési partnereink menüpont alatt</t>
  </si>
  <si>
    <t>Megjegyzés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</si>
</sst>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0&quot; fő&quot;"/>
    <numFmt numFmtId="166" formatCode="0.0&quot; nap&quot;"/>
    <numFmt numFmtId="167" formatCode="0.0&quot; éjszaka&quot;"/>
    <numFmt numFmtId="168" formatCode="_-* #,##0\ [$Ft-40E]_-;\-* #,##0\ [$Ft-40E]_-;_-* &quot;-&quot;??\ [$Ft-40E]_-;_-@_-"/>
    <numFmt numFmtId="169" formatCode="0.0&quot; éj&quot;"/>
  </numFmts>
  <fonts count="23" x14ac:knownFonts="1">
    <font>
      <sz val="11"/>
      <color theme="1"/>
      <name val="EON Brix Sans"/>
      <family val="2"/>
      <charset val="238"/>
      <scheme val="minor"/>
    </font>
    <font>
      <sz val="11"/>
      <color theme="1"/>
      <name val="EON Brix Sans"/>
      <family val="2"/>
      <charset val="238"/>
      <scheme val="minor"/>
    </font>
    <font>
      <b/>
      <sz val="16"/>
      <color theme="0"/>
      <name val="Calibri"/>
      <family val="2"/>
      <charset val="238"/>
    </font>
    <font>
      <sz val="14"/>
      <color theme="0"/>
      <name val="EON Brix Sans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2"/>
      <name val="Calibri"/>
      <family val="2"/>
      <charset val="238"/>
    </font>
    <font>
      <b/>
      <sz val="10"/>
      <color theme="0"/>
      <name val="EON Brix Sans"/>
      <family val="2"/>
      <charset val="238"/>
      <scheme val="minor"/>
    </font>
    <font>
      <b/>
      <sz val="10"/>
      <name val="EON Brix Sans"/>
      <family val="2"/>
      <charset val="238"/>
      <scheme val="minor"/>
    </font>
    <font>
      <b/>
      <sz val="10"/>
      <color theme="4"/>
      <name val="EON Brix Sans"/>
      <family val="2"/>
      <charset val="238"/>
      <scheme val="minor"/>
    </font>
    <font>
      <b/>
      <sz val="8"/>
      <color rgb="FFFF0000"/>
      <name val="EON Brix Sans"/>
      <family val="2"/>
      <charset val="238"/>
      <scheme val="minor"/>
    </font>
    <font>
      <b/>
      <sz val="11"/>
      <color theme="4"/>
      <name val="EON Brix Sans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color theme="4"/>
      <name val="EON Brix Sans"/>
      <family val="2"/>
      <charset val="238"/>
      <scheme val="minor"/>
    </font>
    <font>
      <sz val="14"/>
      <color rgb="FF000000"/>
      <name val="EON Brix Sans"/>
      <scheme val="minor"/>
    </font>
    <font>
      <b/>
      <u/>
      <sz val="12"/>
      <color theme="0"/>
      <name val="Calibri"/>
      <family val="2"/>
      <charset val="238"/>
    </font>
    <font>
      <b/>
      <u/>
      <sz val="12"/>
      <name val="Calibri"/>
      <family val="2"/>
      <charset val="238"/>
    </font>
    <font>
      <sz val="12"/>
      <color theme="4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6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vertical="center"/>
    </xf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0" xfId="1" applyNumberFormat="1" applyFont="1"/>
    <xf numFmtId="0" fontId="0" fillId="0" borderId="0" xfId="0" applyFont="1" applyBorder="1"/>
    <xf numFmtId="0" fontId="0" fillId="0" borderId="5" xfId="0" applyFont="1" applyBorder="1"/>
    <xf numFmtId="165" fontId="0" fillId="0" borderId="5" xfId="0" applyNumberFormat="1" applyFont="1" applyBorder="1" applyAlignment="1">
      <alignment horizontal="center" vertical="center"/>
    </xf>
    <xf numFmtId="166" fontId="0" fillId="0" borderId="5" xfId="0" applyNumberFormat="1" applyFont="1" applyBorder="1" applyAlignment="1">
      <alignment horizontal="center" vertical="center"/>
    </xf>
    <xf numFmtId="169" fontId="0" fillId="0" borderId="5" xfId="0" applyNumberFormat="1" applyFont="1" applyBorder="1" applyAlignment="1">
      <alignment horizontal="center" vertical="center"/>
    </xf>
    <xf numFmtId="164" fontId="16" fillId="7" borderId="5" xfId="1" applyNumberFormat="1" applyFont="1" applyFill="1" applyBorder="1" applyAlignment="1">
      <alignment horizontal="center" vertical="center"/>
    </xf>
    <xf numFmtId="164" fontId="16" fillId="0" borderId="5" xfId="1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164" fontId="0" fillId="7" borderId="5" xfId="1" applyNumberFormat="1" applyFont="1" applyFill="1" applyBorder="1"/>
    <xf numFmtId="0" fontId="12" fillId="6" borderId="0" xfId="0" applyFont="1" applyFill="1" applyBorder="1" applyAlignment="1">
      <alignment horizontal="center" vertical="center" wrapText="1"/>
    </xf>
    <xf numFmtId="165" fontId="12" fillId="6" borderId="0" xfId="0" applyNumberFormat="1" applyFont="1" applyFill="1" applyBorder="1" applyAlignment="1">
      <alignment horizontal="center" vertical="center" wrapText="1"/>
    </xf>
    <xf numFmtId="165" fontId="13" fillId="5" borderId="0" xfId="0" applyNumberFormat="1" applyFont="1" applyFill="1" applyBorder="1" applyAlignment="1">
      <alignment horizontal="center" vertical="center" wrapText="1"/>
    </xf>
    <xf numFmtId="166" fontId="13" fillId="5" borderId="0" xfId="0" applyNumberFormat="1" applyFont="1" applyFill="1" applyBorder="1" applyAlignment="1">
      <alignment horizontal="center" vertical="center" wrapText="1"/>
    </xf>
    <xf numFmtId="167" fontId="13" fillId="5" borderId="0" xfId="0" applyNumberFormat="1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168" fontId="12" fillId="4" borderId="0" xfId="1" applyNumberFormat="1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64" fontId="0" fillId="7" borderId="0" xfId="0" applyNumberFormat="1" applyFont="1" applyFill="1" applyBorder="1"/>
    <xf numFmtId="164" fontId="16" fillId="0" borderId="0" xfId="0" applyNumberFormat="1" applyFont="1" applyBorder="1" applyAlignment="1">
      <alignment horizontal="center" vertical="center"/>
    </xf>
    <xf numFmtId="164" fontId="16" fillId="7" borderId="0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NumberFormat="1" applyFont="1" applyFill="1" applyBorder="1"/>
    <xf numFmtId="0" fontId="19" fillId="0" borderId="0" xfId="0" applyFont="1" applyAlignment="1">
      <alignment horizontal="left" vertical="center" indent="1" readingOrder="1"/>
    </xf>
    <xf numFmtId="164" fontId="0" fillId="7" borderId="5" xfId="1" quotePrefix="1" applyNumberFormat="1" applyFont="1" applyFill="1" applyBorder="1"/>
    <xf numFmtId="0" fontId="15" fillId="8" borderId="0" xfId="0" applyFont="1" applyFill="1" applyBorder="1" applyAlignment="1">
      <alignment horizontal="center" vertical="center" wrapText="1"/>
    </xf>
    <xf numFmtId="164" fontId="0" fillId="0" borderId="0" xfId="1" applyNumberFormat="1" applyFont="1" applyFill="1" applyBorder="1"/>
    <xf numFmtId="0" fontId="0" fillId="0" borderId="0" xfId="0" applyFill="1"/>
    <xf numFmtId="0" fontId="22" fillId="0" borderId="1" xfId="0" quotePrefix="1" applyFont="1" applyBorder="1" applyAlignment="1">
      <alignment horizontal="left" vertical="center" indent="6"/>
    </xf>
    <xf numFmtId="0" fontId="11" fillId="0" borderId="1" xfId="0" quotePrefix="1" applyFont="1" applyBorder="1" applyAlignment="1">
      <alignment horizontal="left" vertical="center" indent="4"/>
    </xf>
    <xf numFmtId="0" fontId="11" fillId="0" borderId="2" xfId="0" quotePrefix="1" applyFont="1" applyBorder="1" applyAlignment="1">
      <alignment horizontal="left" vertical="center" indent="19"/>
    </xf>
    <xf numFmtId="0" fontId="6" fillId="0" borderId="0" xfId="0" applyFont="1" applyAlignment="1">
      <alignment horizontal="left" vertical="center" wrapText="1" indent="3"/>
    </xf>
    <xf numFmtId="0" fontId="11" fillId="0" borderId="1" xfId="0" quotePrefix="1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 wrapText="1" indent="4"/>
    </xf>
    <xf numFmtId="0" fontId="11" fillId="0" borderId="6" xfId="0" quotePrefix="1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indent="3"/>
    </xf>
    <xf numFmtId="0" fontId="11" fillId="0" borderId="1" xfId="0" quotePrefix="1" applyFont="1" applyBorder="1" applyAlignment="1">
      <alignment horizontal="left" vertical="center" wrapText="1" indent="3"/>
    </xf>
    <xf numFmtId="0" fontId="11" fillId="0" borderId="1" xfId="0" quotePrefix="1" applyFont="1" applyBorder="1" applyAlignment="1">
      <alignment horizontal="left" vertical="center" indent="3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 indent="3"/>
    </xf>
    <xf numFmtId="0" fontId="8" fillId="0" borderId="0" xfId="0" applyFont="1" applyAlignment="1">
      <alignment horizontal="left" vertical="center" indent="6"/>
    </xf>
    <xf numFmtId="0" fontId="10" fillId="4" borderId="0" xfId="0" applyFont="1" applyFill="1" applyAlignment="1">
      <alignment horizontal="left" vertical="center"/>
    </xf>
    <xf numFmtId="164" fontId="18" fillId="7" borderId="7" xfId="0" applyNumberFormat="1" applyFont="1" applyFill="1" applyBorder="1" applyAlignment="1">
      <alignment vertical="center"/>
    </xf>
    <xf numFmtId="164" fontId="18" fillId="7" borderId="8" xfId="0" applyNumberFormat="1" applyFont="1" applyFill="1" applyBorder="1" applyAlignment="1">
      <alignment vertical="center"/>
    </xf>
  </cellXfs>
  <cellStyles count="2">
    <cellStyle name="Normál" xfId="0" builtinId="0"/>
    <cellStyle name="Pénznem" xfId="1" builtinId="4"/>
  </cellStyles>
  <dxfs count="40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numFmt numFmtId="164" formatCode="_-* #,##0\ &quot;Ft&quot;_-;\-* #,##0\ &quot;Ft&quot;_-;_-* &quot;-&quot;??\ &quot;Ft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numFmt numFmtId="164" formatCode="_-* #,##0\ &quot;Ft&quot;_-;\-* #,##0\ &quot;Ft&quot;_-;_-* &quot;-&quot;??\ &quot;Ft&quot;_-;_-@_-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numFmt numFmtId="164" formatCode="_-* #,##0\ &quot;Ft&quot;_-;\-* #,##0\ &quot;Ft&quot;_-;_-* &quot;-&quot;??\ &quot;Ft&quot;_-;_-@_-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numFmt numFmtId="164" formatCode="_-* #,##0\ &quot;Ft&quot;_-;\-* #,##0\ &quot;Ft&quot;_-;_-* &quot;-&quot;??\ &quot;Ft&quot;_-;_-@_-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EON Brix Sans"/>
        <family val="2"/>
        <charset val="238"/>
        <scheme val="minor"/>
      </font>
      <numFmt numFmtId="164" formatCode="_-* #,##0\ &quot;Ft&quot;_-;\-* #,##0\ &quot;Ft&quot;_-;_-* &quot;-&quot;??\ &quot;Ft&quot;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EON Brix Sans"/>
        <family val="2"/>
        <charset val="238"/>
        <scheme val="minor"/>
      </font>
      <numFmt numFmtId="164" formatCode="_-* #,##0\ &quot;Ft&quot;_-;\-* #,##0\ &quot;Ft&quot;_-;_-* &quot;-&quot;??\ &quot;Ft&quot;_-;_-@_-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EON Brix Sans"/>
        <family val="2"/>
        <charset val="238"/>
        <scheme val="minor"/>
      </font>
      <numFmt numFmtId="164" formatCode="_-* #,##0\ &quot;Ft&quot;_-;\-* #,##0\ &quot;Ft&quot;_-;_-* &quot;-&quot;??\ &quot;Ft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EON Brix Sans"/>
        <family val="2"/>
        <charset val="238"/>
        <scheme val="minor"/>
      </font>
      <numFmt numFmtId="164" formatCode="_-* #,##0\ &quot;Ft&quot;_-;\-* #,##0\ &quot;Ft&quot;_-;_-* &quot;-&quot;??\ &quot;Ft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numFmt numFmtId="169" formatCode="0.0&quot; éj&quot;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numFmt numFmtId="166" formatCode="0.0&quot; nap&quot;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numFmt numFmtId="165" formatCode="0&quot; fő&quot;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numFmt numFmtId="165" formatCode="0&quot; fő&quot;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numFmt numFmtId="165" formatCode="0&quot; fő&quot;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numFmt numFmtId="165" formatCode="0&quot; fő&quot;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EON Brix Sans"/>
        <family val="2"/>
        <charset val="238"/>
        <scheme val="minor"/>
      </font>
      <border diagonalUp="0" diagonalDown="0" outline="0">
        <left/>
        <right/>
        <top style="thin">
          <color theme="6"/>
        </top>
        <bottom/>
      </border>
    </dxf>
    <dxf>
      <border outline="0">
        <right style="thin">
          <color theme="6"/>
        </right>
        <top style="thin">
          <color theme="6"/>
        </top>
        <bottom style="thin">
          <color theme="6"/>
        </bottom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38100</xdr:rowOff>
    </xdr:from>
    <xdr:to>
      <xdr:col>2</xdr:col>
      <xdr:colOff>450215</xdr:colOff>
      <xdr:row>2</xdr:row>
      <xdr:rowOff>48694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41483E-E3BF-4E94-AD33-EFCB12F9F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8100"/>
          <a:ext cx="635000" cy="185853"/>
        </a:xfrm>
        <a:prstGeom prst="rect">
          <a:avLst/>
        </a:prstGeom>
      </xdr:spPr>
    </xdr:pic>
    <xdr:clientData/>
  </xdr:twoCellAnchor>
  <xdr:twoCellAnchor editAs="oneCell">
    <xdr:from>
      <xdr:col>3</xdr:col>
      <xdr:colOff>33019</xdr:colOff>
      <xdr:row>1</xdr:row>
      <xdr:rowOff>56141</xdr:rowOff>
    </xdr:from>
    <xdr:to>
      <xdr:col>3</xdr:col>
      <xdr:colOff>153766</xdr:colOff>
      <xdr:row>2</xdr:row>
      <xdr:rowOff>63502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1A43B0-890E-4F4C-B9FD-F7B2FBA48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79" y="56141"/>
          <a:ext cx="120747" cy="182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AM\Szemelyugyi_Igazgatosag\Business%20Partners\Fejleszt&#233;s\K&#233;pz&#233;stervez&#233;s\2019\El&#337;k&#233;sz&#252;letek_munkacsoport\K&#233;pz&#233;stervez&#337;k\K&#233;pz&#233;stervez&#337;%20-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TERVEZÉS"/>
      <sheetName val="Költségek"/>
      <sheetName val="Legördülők"/>
    </sheetNames>
    <sheetDataSet>
      <sheetData sheetId="0"/>
      <sheetData sheetId="1"/>
      <sheetData sheetId="2">
        <row r="2">
          <cell r="B2">
            <v>10847.999999999998</v>
          </cell>
          <cell r="D2">
            <v>53109.999999999993</v>
          </cell>
        </row>
        <row r="3">
          <cell r="B3">
            <v>4000</v>
          </cell>
        </row>
      </sheetData>
      <sheetData sheetId="3">
        <row r="2">
          <cell r="F2" t="str">
            <v>Szakmai kötelező</v>
          </cell>
        </row>
        <row r="3">
          <cell r="F3" t="str">
            <v>Üzleti érdek</v>
          </cell>
        </row>
        <row r="4">
          <cell r="F4" t="str">
            <v>Stratégiai fejlesztés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72" totalsRowCount="1" tableBorderDxfId="32">
  <tableColumns count="16">
    <tableColumn id="1" xr3:uid="{00000000-0010-0000-0000-000001000000}" name="Képzés megnevezése" totalsRowLabel="Total" dataDxfId="31" totalsRowDxfId="30"/>
    <tableColumn id="2" xr3:uid="{00000000-0010-0000-0000-000002000000}" name="Célcsoport" dataDxfId="29" totalsRowDxfId="28"/>
    <tableColumn id="16" xr3:uid="{73AE6E12-C2D1-405A-ADF7-6F30C3C4CDD2}" name="Képzés módja" dataDxfId="27" totalsRowDxfId="26"/>
    <tableColumn id="3" xr3:uid="{00000000-0010-0000-0000-000003000000}" name="Képzés típusa" dataDxfId="25" totalsRowDxfId="24"/>
    <tableColumn id="4" xr3:uid="{00000000-0010-0000-0000-000004000000}" name="Tervezett létszám" dataDxfId="23" totalsRowDxfId="22"/>
    <tableColumn id="6" xr3:uid="{00000000-0010-0000-0000-000006000000}" name="Preferált szolgáltató" dataDxfId="21" totalsRowDxfId="20"/>
    <tableColumn id="7" xr3:uid="{00000000-0010-0000-0000-000007000000}" name="Trénerek száma" dataDxfId="19" totalsRowDxfId="18"/>
    <tableColumn id="8" xr3:uid="{00000000-0010-0000-0000-000008000000}" name="Helyszín típusa (Belső/Külső)" dataDxfId="17" totalsRowDxfId="16"/>
    <tableColumn id="9" xr3:uid="{00000000-0010-0000-0000-000009000000}" name="Tervezett napok" dataDxfId="15" totalsRowDxfId="14"/>
    <tableColumn id="10" xr3:uid="{00000000-0010-0000-0000-00000A000000}" name="Tervezett éjszakák" dataDxfId="13" totalsRowDxfId="12"/>
    <tableColumn id="11" xr3:uid="{00000000-0010-0000-0000-00000B000000}" name="Képzés kalkulált költsége" totalsRowFunction="sum" dataDxfId="11" totalsRowDxfId="10">
      <calculatedColumnFormula>IF(Table1[[#This Row],[Képzés típusa]]="Stratégiai fejlesztés",Table1[[#This Row],[Tréning díj]]+Table1[[#This Row],[Catering]],0)</calculatedColumnFormula>
    </tableColumn>
    <tableColumn id="12" xr3:uid="{00000000-0010-0000-0000-00000C000000}" name="Képzés tervezett költsége" totalsRowFunction="sum" dataDxfId="9" totalsRowDxfId="8"/>
    <tableColumn id="13" xr3:uid="{00000000-0010-0000-0000-00000D000000}" name="Tervezett negyedév" dataDxfId="7" totalsRowDxfId="6"/>
    <tableColumn id="14" xr3:uid="{00000000-0010-0000-0000-00000E000000}" name="Tréning díj" dataDxfId="5" totalsRowDxfId="4">
      <calculatedColumnFormula>IF(Table1[[#This Row],[Képzés típusa]]="Stratégiai fejlesztés",(tréneri*Table1[[#This Row],[Trénerek száma]]*Table1[[#This Row],[Tervezett napok]]),0)</calculatedColumnFormula>
    </tableColumn>
    <tableColumn id="15" xr3:uid="{00000000-0010-0000-0000-00000F000000}" name="Catering" dataDxfId="3" totalsRowDxfId="2">
      <calculatedColumnFormula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calculatedColumnFormula>
    </tableColumn>
    <tableColumn id="17" xr3:uid="{87CCBBD9-F0B8-47E4-A919-282EDA5440FB}" name="Megjegyzés" dataDxfId="1" totalsRowDxfId="0" dataCellStyle="Pénznem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EON">
  <a:themeElements>
    <a:clrScheme name="EON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A1C0A"/>
      </a:accent1>
      <a:accent2>
        <a:srgbClr val="B00402"/>
      </a:accent2>
      <a:accent3>
        <a:srgbClr val="5CC1CB"/>
      </a:accent3>
      <a:accent4>
        <a:srgbClr val="E3E000"/>
      </a:accent4>
      <a:accent5>
        <a:srgbClr val="C44341"/>
      </a:accent5>
      <a:accent6>
        <a:srgbClr val="85D1D8"/>
      </a:accent6>
      <a:hlink>
        <a:srgbClr val="0000FF"/>
      </a:hlink>
      <a:folHlink>
        <a:srgbClr val="800080"/>
      </a:folHlink>
    </a:clrScheme>
    <a:fontScheme name="EON Brix Sans">
      <a:majorFont>
        <a:latin typeface="EON Brix Sans Black"/>
        <a:ea typeface=""/>
        <a:cs typeface=""/>
      </a:majorFont>
      <a:minorFont>
        <a:latin typeface="EON Brix Sans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EON">
        <a:dk1>
          <a:srgbClr val="000000"/>
        </a:dk1>
        <a:lt1>
          <a:srgbClr val="FFFFFF"/>
        </a:lt1>
        <a:dk2>
          <a:srgbClr val="000000"/>
        </a:dk2>
        <a:lt2>
          <a:srgbClr val="FFFFFF"/>
        </a:lt2>
        <a:accent1>
          <a:srgbClr val="EA1C0A"/>
        </a:accent1>
        <a:accent2>
          <a:srgbClr val="B00402"/>
        </a:accent2>
        <a:accent3>
          <a:srgbClr val="5CC1CB"/>
        </a:accent3>
        <a:accent4>
          <a:srgbClr val="E3E000"/>
        </a:accent4>
        <a:accent5>
          <a:srgbClr val="C44341"/>
        </a:accent5>
        <a:accent6>
          <a:srgbClr val="85D1D8"/>
        </a:accent6>
        <a:hlink>
          <a:srgbClr val="0000FF"/>
        </a:hlink>
        <a:folHlink>
          <a:srgbClr val="80008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Bordeaux 75%">
      <a:srgbClr val="C44341"/>
    </a:custClr>
    <a:custClr name="Turquoise 75%">
      <a:srgbClr val="85D1D8"/>
    </a:custClr>
    <a:custClr name="Yellow 75%">
      <a:srgbClr val="EAE840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Bordeaux 50%">
      <a:srgbClr val="D78180"/>
    </a:custClr>
    <a:custClr name="Turquoise 50%">
      <a:srgbClr val="ADE0E5"/>
    </a:custClr>
    <a:custClr name="Yellow 50%">
      <a:srgbClr val="F1EF7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Bordeaux 25%">
      <a:srgbClr val="EBC0C0"/>
    </a:custClr>
    <a:custClr name="Turquoise 25%">
      <a:srgbClr val="D6EFF2"/>
    </a:custClr>
    <a:custClr name="Yellow 25%">
      <a:srgbClr val="F8F7BF"/>
    </a:custClr>
    <a:custClr name=" ">
      <a:srgbClr val="FFFFFF"/>
    </a:custClr>
    <a:custClr name=" ">
      <a:srgbClr val="FFFFFF"/>
    </a:custClr>
  </a:custClrLst>
  <a:extLst>
    <a:ext uri="{05A4C25C-085E-4340-85A3-A5531E510DB2}">
      <thm15:themeFamily xmlns:thm15="http://schemas.microsoft.com/office/thememl/2012/main" name="EON" id="{F9695C4D-FD7C-4DED-B276-81AD1C0FEDA6}" vid="{31CD7878-11E7-4328-BA16-A37F71496DA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T27"/>
  <sheetViews>
    <sheetView showGridLines="0" tabSelected="1" zoomScale="120" zoomScaleNormal="120" workbookViewId="0">
      <selection activeCell="C10" sqref="C10:F10"/>
    </sheetView>
  </sheetViews>
  <sheetFormatPr defaultRowHeight="14.4" x14ac:dyDescent="0.25"/>
  <cols>
    <col min="1" max="1" width="3.69921875" customWidth="1"/>
    <col min="2" max="2" width="3.09765625" customWidth="1"/>
  </cols>
  <sheetData>
    <row r="3" spans="3:20" ht="17.55" x14ac:dyDescent="0.25">
      <c r="C3" s="33"/>
    </row>
    <row r="4" spans="3:20" ht="17.55" x14ac:dyDescent="0.3">
      <c r="C4" s="49" t="s">
        <v>0</v>
      </c>
      <c r="D4" s="49"/>
      <c r="E4" s="49"/>
      <c r="F4" s="49"/>
      <c r="G4" s="1"/>
      <c r="H4" s="1"/>
      <c r="I4" s="1"/>
      <c r="J4" s="1"/>
      <c r="K4" s="1"/>
      <c r="L4" s="1"/>
      <c r="M4" s="1"/>
      <c r="N4" s="1"/>
      <c r="O4" s="1"/>
      <c r="P4" s="1"/>
      <c r="Q4" s="50" t="s">
        <v>1</v>
      </c>
      <c r="R4" s="50"/>
      <c r="S4" s="50"/>
      <c r="T4" s="50"/>
    </row>
    <row r="5" spans="3:20" ht="18.2" x14ac:dyDescent="0.25">
      <c r="C5" s="49"/>
      <c r="D5" s="49"/>
      <c r="E5" s="49"/>
      <c r="F5" s="49"/>
      <c r="G5" s="2"/>
      <c r="H5" s="2"/>
      <c r="I5" s="2"/>
      <c r="J5" s="2"/>
      <c r="K5" s="2"/>
      <c r="L5" s="2"/>
      <c r="M5" s="2"/>
      <c r="N5" s="2"/>
      <c r="O5" s="2"/>
      <c r="P5" s="2"/>
      <c r="Q5" s="50"/>
      <c r="R5" s="50"/>
      <c r="S5" s="50"/>
      <c r="T5" s="50"/>
    </row>
    <row r="6" spans="3:20" ht="15.65" x14ac:dyDescent="0.25">
      <c r="C6" s="51" t="s">
        <v>2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3:20" ht="15.65" x14ac:dyDescent="0.25">
      <c r="C7" s="52" t="s">
        <v>3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3:20" ht="15.65" x14ac:dyDescent="0.25">
      <c r="C8" s="38" t="s">
        <v>4</v>
      </c>
      <c r="D8" s="38"/>
      <c r="E8" s="38"/>
      <c r="F8" s="38"/>
      <c r="G8" s="44" t="s">
        <v>5</v>
      </c>
      <c r="H8" s="44"/>
      <c r="I8" s="48" t="s">
        <v>6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3:20" ht="15.65" x14ac:dyDescent="0.25">
      <c r="C9" s="38" t="s">
        <v>7</v>
      </c>
      <c r="D9" s="38"/>
      <c r="E9" s="38"/>
      <c r="F9" s="38"/>
      <c r="G9" s="44" t="s">
        <v>8</v>
      </c>
      <c r="H9" s="44"/>
      <c r="I9" s="48" t="s">
        <v>9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3:20" ht="51.85" customHeight="1" x14ac:dyDescent="0.25">
      <c r="C10" s="38" t="s">
        <v>81</v>
      </c>
      <c r="D10" s="38"/>
      <c r="E10" s="38"/>
      <c r="F10" s="38"/>
      <c r="G10" s="44" t="s">
        <v>8</v>
      </c>
      <c r="H10" s="44"/>
      <c r="I10" s="47" t="s">
        <v>83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3:20" ht="71.25" customHeight="1" x14ac:dyDescent="0.25">
      <c r="C11" s="38" t="s">
        <v>10</v>
      </c>
      <c r="D11" s="38"/>
      <c r="E11" s="38"/>
      <c r="F11" s="38"/>
      <c r="G11" s="44" t="s">
        <v>8</v>
      </c>
      <c r="H11" s="44"/>
      <c r="I11" s="47" t="s">
        <v>11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3:20" ht="46.5" customHeight="1" x14ac:dyDescent="0.25">
      <c r="C12" s="38" t="s">
        <v>84</v>
      </c>
      <c r="D12" s="38"/>
      <c r="E12" s="38"/>
      <c r="F12" s="38"/>
      <c r="G12" s="44" t="s">
        <v>5</v>
      </c>
      <c r="H12" s="44"/>
      <c r="I12" s="47" t="s">
        <v>19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spans="3:20" ht="29.3" customHeight="1" x14ac:dyDescent="0.25">
      <c r="C13" s="53" t="s">
        <v>82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spans="3:20" ht="15.65" x14ac:dyDescent="0.25">
      <c r="C14" s="54" t="s">
        <v>12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spans="3:20" ht="15.65" x14ac:dyDescent="0.25">
      <c r="C15" s="54" t="s">
        <v>13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3:20" ht="15.65" x14ac:dyDescent="0.25">
      <c r="C16" s="55" t="s">
        <v>14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7" spans="3:20" ht="15.65" x14ac:dyDescent="0.25">
      <c r="C17" s="46" t="s">
        <v>15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pans="3:20" ht="15.65" x14ac:dyDescent="0.25">
      <c r="C18" s="41" t="s">
        <v>16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3:20" ht="15.65" x14ac:dyDescent="0.25">
      <c r="C19" s="45" t="s">
        <v>17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  <row r="20" spans="3:20" ht="15.65" x14ac:dyDescent="0.25">
      <c r="C20" s="46" t="s">
        <v>18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spans="3:20" ht="15.65" x14ac:dyDescent="0.25">
      <c r="C21" s="38" t="s">
        <v>85</v>
      </c>
      <c r="D21" s="38"/>
      <c r="E21" s="38"/>
      <c r="F21" s="38"/>
      <c r="G21" s="44" t="s">
        <v>8</v>
      </c>
      <c r="H21" s="44"/>
      <c r="I21" s="43" t="s">
        <v>86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pans="3:20" ht="15.65" x14ac:dyDescent="0.25">
      <c r="C22" s="38" t="s">
        <v>20</v>
      </c>
      <c r="D22" s="38"/>
      <c r="E22" s="38"/>
      <c r="F22" s="38"/>
      <c r="G22" s="44" t="s">
        <v>5</v>
      </c>
      <c r="H22" s="44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3:20" ht="29" customHeight="1" x14ac:dyDescent="0.25">
      <c r="C23" s="38" t="s">
        <v>21</v>
      </c>
      <c r="D23" s="38"/>
      <c r="E23" s="38"/>
      <c r="F23" s="38"/>
      <c r="G23" s="44" t="s">
        <v>8</v>
      </c>
      <c r="H23" s="44"/>
      <c r="I23" s="43" t="s">
        <v>22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3:20" ht="15.65" x14ac:dyDescent="0.25">
      <c r="C24" s="38" t="s">
        <v>23</v>
      </c>
      <c r="D24" s="38"/>
      <c r="E24" s="38"/>
      <c r="F24" s="38"/>
      <c r="G24" s="44" t="s">
        <v>5</v>
      </c>
      <c r="H24" s="44"/>
      <c r="I24" s="39" t="s">
        <v>24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3:20" ht="15.65" x14ac:dyDescent="0.25">
      <c r="C25" s="38" t="s">
        <v>25</v>
      </c>
      <c r="D25" s="38"/>
      <c r="E25" s="38"/>
      <c r="F25" s="38"/>
      <c r="G25" s="44" t="s">
        <v>5</v>
      </c>
      <c r="H25" s="44"/>
      <c r="I25" s="39" t="s">
        <v>26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spans="3:20" ht="15.65" x14ac:dyDescent="0.25">
      <c r="C26" s="40" t="s">
        <v>27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</row>
    <row r="27" spans="3:20" ht="15.65" x14ac:dyDescent="0.25">
      <c r="C27" s="41" t="s">
        <v>28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</sheetData>
  <mergeCells count="44">
    <mergeCell ref="I21:T21"/>
    <mergeCell ref="G22:H22"/>
    <mergeCell ref="C21:F21"/>
    <mergeCell ref="C12:F12"/>
    <mergeCell ref="G12:H12"/>
    <mergeCell ref="I12:T12"/>
    <mergeCell ref="G21:H21"/>
    <mergeCell ref="C4:F5"/>
    <mergeCell ref="Q4:T5"/>
    <mergeCell ref="C6:T6"/>
    <mergeCell ref="C7:T7"/>
    <mergeCell ref="C18:T18"/>
    <mergeCell ref="C8:F8"/>
    <mergeCell ref="I8:T8"/>
    <mergeCell ref="C9:F9"/>
    <mergeCell ref="I9:T9"/>
    <mergeCell ref="C11:F11"/>
    <mergeCell ref="I11:T11"/>
    <mergeCell ref="C13:T13"/>
    <mergeCell ref="C14:T14"/>
    <mergeCell ref="C15:T15"/>
    <mergeCell ref="C16:T16"/>
    <mergeCell ref="C17:T17"/>
    <mergeCell ref="G8:H8"/>
    <mergeCell ref="G9:H9"/>
    <mergeCell ref="G11:H11"/>
    <mergeCell ref="C19:T19"/>
    <mergeCell ref="C20:T20"/>
    <mergeCell ref="C10:F10"/>
    <mergeCell ref="G10:H10"/>
    <mergeCell ref="I10:T10"/>
    <mergeCell ref="C25:F25"/>
    <mergeCell ref="I25:T25"/>
    <mergeCell ref="C26:T26"/>
    <mergeCell ref="C27:T27"/>
    <mergeCell ref="C22:F22"/>
    <mergeCell ref="I22:T22"/>
    <mergeCell ref="C23:F23"/>
    <mergeCell ref="I23:T23"/>
    <mergeCell ref="C24:F24"/>
    <mergeCell ref="I24:T24"/>
    <mergeCell ref="G23:H23"/>
    <mergeCell ref="G24:H24"/>
    <mergeCell ref="G25:H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"/>
  <sheetViews>
    <sheetView workbookViewId="0">
      <selection activeCell="A2" sqref="A2"/>
    </sheetView>
  </sheetViews>
  <sheetFormatPr defaultRowHeight="14.4" x14ac:dyDescent="0.25"/>
  <cols>
    <col min="1" max="1" width="54" customWidth="1"/>
    <col min="2" max="3" width="11.19921875" style="31" customWidth="1"/>
    <col min="4" max="4" width="17.19921875" style="31" customWidth="1"/>
    <col min="5" max="5" width="10.19921875" customWidth="1"/>
    <col min="6" max="6" width="32.09765625" bestFit="1" customWidth="1"/>
    <col min="7" max="7" width="9.59765625" customWidth="1"/>
    <col min="8" max="8" width="19.5" customWidth="1"/>
    <col min="9" max="9" width="13" customWidth="1"/>
    <col min="10" max="10" width="14.69921875" customWidth="1"/>
    <col min="11" max="11" width="22.3984375" customWidth="1"/>
    <col min="12" max="12" width="22.09765625" bestFit="1" customWidth="1"/>
    <col min="13" max="13" width="10.8984375" customWidth="1"/>
    <col min="14" max="15" width="10.69921875" customWidth="1"/>
    <col min="16" max="16" width="65.59765625" style="37" customWidth="1"/>
  </cols>
  <sheetData>
    <row r="1" spans="1:16" ht="37.1" customHeight="1" x14ac:dyDescent="0.25">
      <c r="A1" s="15" t="s">
        <v>29</v>
      </c>
      <c r="B1" s="15" t="s">
        <v>30</v>
      </c>
      <c r="C1" s="15" t="s">
        <v>77</v>
      </c>
      <c r="D1" s="15" t="s">
        <v>31</v>
      </c>
      <c r="E1" s="16" t="s">
        <v>32</v>
      </c>
      <c r="F1" s="17" t="s">
        <v>33</v>
      </c>
      <c r="G1" s="17" t="s">
        <v>34</v>
      </c>
      <c r="H1" s="17" t="s">
        <v>35</v>
      </c>
      <c r="I1" s="18" t="s">
        <v>36</v>
      </c>
      <c r="J1" s="19" t="s">
        <v>37</v>
      </c>
      <c r="K1" s="20" t="s">
        <v>38</v>
      </c>
      <c r="L1" s="21" t="s">
        <v>39</v>
      </c>
      <c r="M1" s="15" t="s">
        <v>40</v>
      </c>
      <c r="N1" s="22" t="s">
        <v>76</v>
      </c>
      <c r="O1" s="22" t="s">
        <v>41</v>
      </c>
      <c r="P1" s="35" t="s">
        <v>87</v>
      </c>
    </row>
    <row r="2" spans="1:16" x14ac:dyDescent="0.25">
      <c r="A2" s="7"/>
      <c r="B2" s="29"/>
      <c r="C2" s="29"/>
      <c r="D2" s="29"/>
      <c r="E2" s="8"/>
      <c r="F2" s="8"/>
      <c r="G2" s="8"/>
      <c r="H2" s="8"/>
      <c r="I2" s="9"/>
      <c r="J2" s="10"/>
      <c r="K2" s="11">
        <f>IF(Table1[[#This Row],[Képzés típusa]]="Stratégiai fejlesztés",Table1[[#This Row],[Tréning díj]]+Table1[[#This Row],[Catering]],0)</f>
        <v>0</v>
      </c>
      <c r="L2" s="12"/>
      <c r="M2" s="13"/>
      <c r="N2" s="34">
        <f>IF(Table1[[#This Row],[Képzés típusa]]="Stratégiai fejlesztés",(tréneri*Table1[[#This Row],[Trénerek száma]]*Table1[[#This Row],[Tervezett napok]]),0)</f>
        <v>0</v>
      </c>
      <c r="O2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2" s="36"/>
    </row>
    <row r="3" spans="1:16" x14ac:dyDescent="0.25">
      <c r="A3" s="7"/>
      <c r="B3" s="29"/>
      <c r="C3" s="29"/>
      <c r="D3" s="29"/>
      <c r="E3" s="8"/>
      <c r="F3" s="8"/>
      <c r="G3" s="8"/>
      <c r="H3" s="8"/>
      <c r="I3" s="9"/>
      <c r="J3" s="10"/>
      <c r="K3" s="11">
        <f>IF(Table1[[#This Row],[Képzés típusa]]="Stratégiai fejlesztés",Table1[[#This Row],[Tréning díj]]+Table1[[#This Row],[Catering]],0)</f>
        <v>0</v>
      </c>
      <c r="L3" s="12"/>
      <c r="M3" s="13"/>
      <c r="N3" s="34">
        <f>IF(Table1[[#This Row],[Képzés típusa]]="Stratégiai fejlesztés",(tréneri*Table1[[#This Row],[Trénerek száma]]*Table1[[#This Row],[Tervezett napok]]),0)</f>
        <v>0</v>
      </c>
      <c r="O3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3" s="36"/>
    </row>
    <row r="4" spans="1:16" x14ac:dyDescent="0.25">
      <c r="A4" s="7"/>
      <c r="B4" s="29"/>
      <c r="C4" s="29"/>
      <c r="D4" s="29"/>
      <c r="E4" s="8"/>
      <c r="F4" s="8"/>
      <c r="G4" s="8"/>
      <c r="H4" s="8"/>
      <c r="I4" s="9"/>
      <c r="J4" s="10"/>
      <c r="K4" s="11">
        <f>IF(Table1[[#This Row],[Képzés típusa]]="Stratégiai fejlesztés",Table1[[#This Row],[Tréning díj]]+Table1[[#This Row],[Catering]],0)</f>
        <v>0</v>
      </c>
      <c r="L4" s="12"/>
      <c r="M4" s="13"/>
      <c r="N4" s="34">
        <f>IF(Table1[[#This Row],[Képzés típusa]]="Stratégiai fejlesztés",(tréneri*Table1[[#This Row],[Trénerek száma]]*Table1[[#This Row],[Tervezett napok]]),0)</f>
        <v>0</v>
      </c>
      <c r="O4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4" s="36"/>
    </row>
    <row r="5" spans="1:16" x14ac:dyDescent="0.25">
      <c r="A5" s="7"/>
      <c r="B5" s="29"/>
      <c r="C5" s="29"/>
      <c r="D5" s="29"/>
      <c r="E5" s="8"/>
      <c r="F5" s="8"/>
      <c r="G5" s="8"/>
      <c r="H5" s="8"/>
      <c r="I5" s="9"/>
      <c r="J5" s="10"/>
      <c r="K5" s="11">
        <f>IF(Table1[[#This Row],[Képzés típusa]]="Stratégiai fejlesztés",Table1[[#This Row],[Tréning díj]]+Table1[[#This Row],[Catering]],0)</f>
        <v>0</v>
      </c>
      <c r="L5" s="12"/>
      <c r="M5" s="13"/>
      <c r="N5" s="34">
        <f>IF(Table1[[#This Row],[Képzés típusa]]="Stratégiai fejlesztés",(tréneri*Table1[[#This Row],[Trénerek száma]]*Table1[[#This Row],[Tervezett napok]]),0)</f>
        <v>0</v>
      </c>
      <c r="O5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5" s="36"/>
    </row>
    <row r="6" spans="1:16" x14ac:dyDescent="0.25">
      <c r="A6" s="7" t="s">
        <v>42</v>
      </c>
      <c r="B6" s="29"/>
      <c r="C6" s="29"/>
      <c r="D6" s="29"/>
      <c r="E6" s="8"/>
      <c r="F6" s="8"/>
      <c r="G6" s="8"/>
      <c r="H6" s="8"/>
      <c r="I6" s="9"/>
      <c r="J6" s="10"/>
      <c r="K6" s="11">
        <f>IF(Table1[[#This Row],[Képzés típusa]]="Stratégiai fejlesztés",Table1[[#This Row],[Tréning díj]]+Table1[[#This Row],[Catering]],0)</f>
        <v>0</v>
      </c>
      <c r="L6" s="12"/>
      <c r="M6" s="13"/>
      <c r="N6" s="34">
        <f>IF(Table1[[#This Row],[Képzés típusa]]="Stratégiai fejlesztés",(tréneri*Table1[[#This Row],[Trénerek száma]]*Table1[[#This Row],[Tervezett napok]]),0)</f>
        <v>0</v>
      </c>
      <c r="O6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6" s="36"/>
    </row>
    <row r="7" spans="1:16" x14ac:dyDescent="0.25">
      <c r="A7" s="7" t="s">
        <v>42</v>
      </c>
      <c r="B7" s="29"/>
      <c r="C7" s="29"/>
      <c r="D7" s="29"/>
      <c r="E7" s="8"/>
      <c r="F7" s="8"/>
      <c r="G7" s="8"/>
      <c r="H7" s="8"/>
      <c r="I7" s="9"/>
      <c r="J7" s="10"/>
      <c r="K7" s="11">
        <f>IF(Table1[[#This Row],[Képzés típusa]]="Stratégiai fejlesztés",Table1[[#This Row],[Tréning díj]]+Table1[[#This Row],[Catering]],0)</f>
        <v>0</v>
      </c>
      <c r="L7" s="12"/>
      <c r="M7" s="13"/>
      <c r="N7" s="34">
        <f>IF(Table1[[#This Row],[Képzés típusa]]="Stratégiai fejlesztés",(tréneri*Table1[[#This Row],[Trénerek száma]]*Table1[[#This Row],[Tervezett napok]]),0)</f>
        <v>0</v>
      </c>
      <c r="O7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7" s="36"/>
    </row>
    <row r="8" spans="1:16" x14ac:dyDescent="0.25">
      <c r="A8" s="7" t="s">
        <v>42</v>
      </c>
      <c r="B8" s="29"/>
      <c r="C8" s="29"/>
      <c r="D8" s="29"/>
      <c r="E8" s="8"/>
      <c r="F8" s="8"/>
      <c r="G8" s="8"/>
      <c r="H8" s="8"/>
      <c r="I8" s="9"/>
      <c r="J8" s="10"/>
      <c r="K8" s="11">
        <f>IF(Table1[[#This Row],[Képzés típusa]]="Stratégiai fejlesztés",Table1[[#This Row],[Tréning díj]]+Table1[[#This Row],[Catering]],0)</f>
        <v>0</v>
      </c>
      <c r="L8" s="12"/>
      <c r="M8" s="13"/>
      <c r="N8" s="34">
        <f>IF(Table1[[#This Row],[Képzés típusa]]="Stratégiai fejlesztés",(tréneri*Table1[[#This Row],[Trénerek száma]]*Table1[[#This Row],[Tervezett napok]]),0)</f>
        <v>0</v>
      </c>
      <c r="O8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8" s="36"/>
    </row>
    <row r="9" spans="1:16" x14ac:dyDescent="0.25">
      <c r="A9" s="7" t="s">
        <v>42</v>
      </c>
      <c r="B9" s="29"/>
      <c r="C9" s="29"/>
      <c r="D9" s="29"/>
      <c r="E9" s="8"/>
      <c r="F9" s="8"/>
      <c r="G9" s="8"/>
      <c r="H9" s="8"/>
      <c r="I9" s="9"/>
      <c r="J9" s="10"/>
      <c r="K9" s="11">
        <f>IF(Table1[[#This Row],[Képzés típusa]]="Stratégiai fejlesztés",Table1[[#This Row],[Tréning díj]]+Table1[[#This Row],[Catering]],0)</f>
        <v>0</v>
      </c>
      <c r="L9" s="12"/>
      <c r="M9" s="13"/>
      <c r="N9" s="34">
        <f>IF(Table1[[#This Row],[Képzés típusa]]="Stratégiai fejlesztés",(tréneri*Table1[[#This Row],[Trénerek száma]]*Table1[[#This Row],[Tervezett napok]]),0)</f>
        <v>0</v>
      </c>
      <c r="O9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9" s="36"/>
    </row>
    <row r="10" spans="1:16" x14ac:dyDescent="0.25">
      <c r="A10" s="7" t="s">
        <v>42</v>
      </c>
      <c r="B10" s="29"/>
      <c r="C10" s="29"/>
      <c r="D10" s="29"/>
      <c r="E10" s="8"/>
      <c r="F10" s="8"/>
      <c r="G10" s="8"/>
      <c r="H10" s="8"/>
      <c r="I10" s="9"/>
      <c r="J10" s="10"/>
      <c r="K10" s="11">
        <f>IF(Table1[[#This Row],[Képzés típusa]]="Stratégiai fejlesztés",Table1[[#This Row],[Tréning díj]]+Table1[[#This Row],[Catering]],0)</f>
        <v>0</v>
      </c>
      <c r="L10" s="12"/>
      <c r="M10" s="13"/>
      <c r="N10" s="34">
        <f>IF(Table1[[#This Row],[Képzés típusa]]="Stratégiai fejlesztés",(tréneri*Table1[[#This Row],[Trénerek száma]]*Table1[[#This Row],[Tervezett napok]]),0)</f>
        <v>0</v>
      </c>
      <c r="O10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10" s="36"/>
    </row>
    <row r="11" spans="1:16" x14ac:dyDescent="0.25">
      <c r="A11" s="7" t="s">
        <v>42</v>
      </c>
      <c r="B11" s="29"/>
      <c r="C11" s="29"/>
      <c r="D11" s="29"/>
      <c r="E11" s="8"/>
      <c r="F11" s="8"/>
      <c r="G11" s="8"/>
      <c r="H11" s="8"/>
      <c r="I11" s="9"/>
      <c r="J11" s="10"/>
      <c r="K11" s="11">
        <f>IF(Table1[[#This Row],[Képzés típusa]]="Stratégiai fejlesztés",Table1[[#This Row],[Tréning díj]]+Table1[[#This Row],[Catering]],0)</f>
        <v>0</v>
      </c>
      <c r="L11" s="12"/>
      <c r="M11" s="13"/>
      <c r="N11" s="34">
        <f>IF(Table1[[#This Row],[Képzés típusa]]="Stratégiai fejlesztés",(tréneri*Table1[[#This Row],[Trénerek száma]]*Table1[[#This Row],[Tervezett napok]]),0)</f>
        <v>0</v>
      </c>
      <c r="O11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11" s="36"/>
    </row>
    <row r="12" spans="1:16" x14ac:dyDescent="0.25">
      <c r="A12" s="7" t="s">
        <v>42</v>
      </c>
      <c r="B12" s="29"/>
      <c r="C12" s="29"/>
      <c r="D12" s="29"/>
      <c r="E12" s="8"/>
      <c r="F12" s="8"/>
      <c r="G12" s="8"/>
      <c r="H12" s="8"/>
      <c r="I12" s="9"/>
      <c r="J12" s="10"/>
      <c r="K12" s="11">
        <f>IF(Table1[[#This Row],[Képzés típusa]]="Stratégiai fejlesztés",Table1[[#This Row],[Tréning díj]]+Table1[[#This Row],[Catering]],0)</f>
        <v>0</v>
      </c>
      <c r="L12" s="12"/>
      <c r="M12" s="13"/>
      <c r="N12" s="34">
        <f>IF(Table1[[#This Row],[Képzés típusa]]="Stratégiai fejlesztés",(tréneri*Table1[[#This Row],[Trénerek száma]]*Table1[[#This Row],[Tervezett napok]]),0)</f>
        <v>0</v>
      </c>
      <c r="O12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12" s="36"/>
    </row>
    <row r="13" spans="1:16" x14ac:dyDescent="0.25">
      <c r="A13" s="7" t="s">
        <v>42</v>
      </c>
      <c r="B13" s="29"/>
      <c r="C13" s="29"/>
      <c r="D13" s="29"/>
      <c r="E13" s="8"/>
      <c r="F13" s="8"/>
      <c r="G13" s="8"/>
      <c r="H13" s="8"/>
      <c r="I13" s="9"/>
      <c r="J13" s="10"/>
      <c r="K13" s="11">
        <f>IF(Table1[[#This Row],[Képzés típusa]]="Stratégiai fejlesztés",Table1[[#This Row],[Tréning díj]]+Table1[[#This Row],[Catering]],0)</f>
        <v>0</v>
      </c>
      <c r="L13" s="12"/>
      <c r="M13" s="13"/>
      <c r="N13" s="34">
        <f>IF(Table1[[#This Row],[Képzés típusa]]="Stratégiai fejlesztés",(tréneri*Table1[[#This Row],[Trénerek száma]]*Table1[[#This Row],[Tervezett napok]]),0)</f>
        <v>0</v>
      </c>
      <c r="O13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13" s="36"/>
    </row>
    <row r="14" spans="1:16" x14ac:dyDescent="0.25">
      <c r="A14" s="7" t="s">
        <v>42</v>
      </c>
      <c r="B14" s="29"/>
      <c r="C14" s="29"/>
      <c r="D14" s="29"/>
      <c r="E14" s="8"/>
      <c r="F14" s="8"/>
      <c r="G14" s="8"/>
      <c r="H14" s="8"/>
      <c r="I14" s="9"/>
      <c r="J14" s="10"/>
      <c r="K14" s="11">
        <f>IF(Table1[[#This Row],[Képzés típusa]]="Stratégiai fejlesztés",Table1[[#This Row],[Tréning díj]]+Table1[[#This Row],[Catering]],0)</f>
        <v>0</v>
      </c>
      <c r="L14" s="12"/>
      <c r="M14" s="13"/>
      <c r="N14" s="34">
        <f>IF(Table1[[#This Row],[Képzés típusa]]="Stratégiai fejlesztés",(tréneri*Table1[[#This Row],[Trénerek száma]]*Table1[[#This Row],[Tervezett napok]]),0)</f>
        <v>0</v>
      </c>
      <c r="O14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14" s="36"/>
    </row>
    <row r="15" spans="1:16" x14ac:dyDescent="0.25">
      <c r="A15" s="7" t="s">
        <v>42</v>
      </c>
      <c r="B15" s="29"/>
      <c r="C15" s="29"/>
      <c r="D15" s="29"/>
      <c r="E15" s="8"/>
      <c r="F15" s="8"/>
      <c r="G15" s="8"/>
      <c r="H15" s="8"/>
      <c r="I15" s="9"/>
      <c r="J15" s="10"/>
      <c r="K15" s="11">
        <f>IF(Table1[[#This Row],[Képzés típusa]]="Stratégiai fejlesztés",Table1[[#This Row],[Tréning díj]]+Table1[[#This Row],[Catering]],0)</f>
        <v>0</v>
      </c>
      <c r="L15" s="12"/>
      <c r="M15" s="13"/>
      <c r="N15" s="34">
        <f>IF(Table1[[#This Row],[Képzés típusa]]="Stratégiai fejlesztés",(tréneri*Table1[[#This Row],[Trénerek száma]]*Table1[[#This Row],[Tervezett napok]]),0)</f>
        <v>0</v>
      </c>
      <c r="O15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15" s="36"/>
    </row>
    <row r="16" spans="1:16" x14ac:dyDescent="0.25">
      <c r="A16" s="7" t="s">
        <v>42</v>
      </c>
      <c r="B16" s="29"/>
      <c r="C16" s="29"/>
      <c r="D16" s="29"/>
      <c r="E16" s="8"/>
      <c r="F16" s="8"/>
      <c r="G16" s="8"/>
      <c r="H16" s="8"/>
      <c r="I16" s="9"/>
      <c r="J16" s="10"/>
      <c r="K16" s="11">
        <f>IF(Table1[[#This Row],[Képzés típusa]]="Stratégiai fejlesztés",Table1[[#This Row],[Tréning díj]]+Table1[[#This Row],[Catering]],0)</f>
        <v>0</v>
      </c>
      <c r="L16" s="12"/>
      <c r="M16" s="13"/>
      <c r="N16" s="34">
        <f>IF(Table1[[#This Row],[Képzés típusa]]="Stratégiai fejlesztés",(tréneri*Table1[[#This Row],[Trénerek száma]]*Table1[[#This Row],[Tervezett napok]]),0)</f>
        <v>0</v>
      </c>
      <c r="O16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16" s="36"/>
    </row>
    <row r="17" spans="1:16" x14ac:dyDescent="0.25">
      <c r="A17" s="7" t="s">
        <v>42</v>
      </c>
      <c r="B17" s="29"/>
      <c r="C17" s="29"/>
      <c r="D17" s="29"/>
      <c r="E17" s="8"/>
      <c r="F17" s="8"/>
      <c r="G17" s="8"/>
      <c r="H17" s="8"/>
      <c r="I17" s="9"/>
      <c r="J17" s="10"/>
      <c r="K17" s="11">
        <f>IF(Table1[[#This Row],[Képzés típusa]]="Stratégiai fejlesztés",Table1[[#This Row],[Tréning díj]]+Table1[[#This Row],[Catering]],0)</f>
        <v>0</v>
      </c>
      <c r="L17" s="12"/>
      <c r="M17" s="13"/>
      <c r="N17" s="34">
        <f>IF(Table1[[#This Row],[Képzés típusa]]="Stratégiai fejlesztés",(tréneri*Table1[[#This Row],[Trénerek száma]]*Table1[[#This Row],[Tervezett napok]]),0)</f>
        <v>0</v>
      </c>
      <c r="O17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17" s="36"/>
    </row>
    <row r="18" spans="1:16" x14ac:dyDescent="0.25">
      <c r="A18" s="7" t="s">
        <v>42</v>
      </c>
      <c r="B18" s="29"/>
      <c r="C18" s="29"/>
      <c r="D18" s="29"/>
      <c r="E18" s="8"/>
      <c r="F18" s="8"/>
      <c r="G18" s="8"/>
      <c r="H18" s="8"/>
      <c r="I18" s="9"/>
      <c r="J18" s="10"/>
      <c r="K18" s="11">
        <f>IF(Table1[[#This Row],[Képzés típusa]]="Stratégiai fejlesztés",Table1[[#This Row],[Tréning díj]]+Table1[[#This Row],[Catering]],0)</f>
        <v>0</v>
      </c>
      <c r="L18" s="12"/>
      <c r="M18" s="13"/>
      <c r="N18" s="34">
        <f>IF(Table1[[#This Row],[Képzés típusa]]="Stratégiai fejlesztés",(tréneri*Table1[[#This Row],[Trénerek száma]]*Table1[[#This Row],[Tervezett napok]]),0)</f>
        <v>0</v>
      </c>
      <c r="O18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18" s="36"/>
    </row>
    <row r="19" spans="1:16" x14ac:dyDescent="0.25">
      <c r="A19" s="7" t="s">
        <v>42</v>
      </c>
      <c r="B19" s="29"/>
      <c r="C19" s="29"/>
      <c r="D19" s="29"/>
      <c r="E19" s="8"/>
      <c r="F19" s="8"/>
      <c r="G19" s="8"/>
      <c r="H19" s="8"/>
      <c r="I19" s="9"/>
      <c r="J19" s="10"/>
      <c r="K19" s="11">
        <f>IF(Table1[[#This Row],[Képzés típusa]]="Stratégiai fejlesztés",Table1[[#This Row],[Tréning díj]]+Table1[[#This Row],[Catering]],0)</f>
        <v>0</v>
      </c>
      <c r="L19" s="12"/>
      <c r="M19" s="13"/>
      <c r="N19" s="34">
        <f>IF(Table1[[#This Row],[Képzés típusa]]="Stratégiai fejlesztés",(tréneri*Table1[[#This Row],[Trénerek száma]]*Table1[[#This Row],[Tervezett napok]]),0)</f>
        <v>0</v>
      </c>
      <c r="O19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19" s="36"/>
    </row>
    <row r="20" spans="1:16" x14ac:dyDescent="0.25">
      <c r="A20" s="7" t="s">
        <v>42</v>
      </c>
      <c r="B20" s="29"/>
      <c r="C20" s="29"/>
      <c r="D20" s="29"/>
      <c r="E20" s="8"/>
      <c r="F20" s="8"/>
      <c r="G20" s="8"/>
      <c r="H20" s="8"/>
      <c r="I20" s="9"/>
      <c r="J20" s="10"/>
      <c r="K20" s="11">
        <f>IF(Table1[[#This Row],[Képzés típusa]]="Stratégiai fejlesztés",Table1[[#This Row],[Tréning díj]]+Table1[[#This Row],[Catering]],0)</f>
        <v>0</v>
      </c>
      <c r="L20" s="12"/>
      <c r="M20" s="13"/>
      <c r="N20" s="34">
        <f>IF(Table1[[#This Row],[Képzés típusa]]="Stratégiai fejlesztés",(tréneri*Table1[[#This Row],[Trénerek száma]]*Table1[[#This Row],[Tervezett napok]]),0)</f>
        <v>0</v>
      </c>
      <c r="O20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20" s="36"/>
    </row>
    <row r="21" spans="1:16" x14ac:dyDescent="0.25">
      <c r="A21" s="7" t="s">
        <v>42</v>
      </c>
      <c r="B21" s="29"/>
      <c r="C21" s="29"/>
      <c r="D21" s="29"/>
      <c r="E21" s="8"/>
      <c r="F21" s="8"/>
      <c r="G21" s="8"/>
      <c r="H21" s="8"/>
      <c r="I21" s="9"/>
      <c r="J21" s="10"/>
      <c r="K21" s="11">
        <f>IF(Table1[[#This Row],[Képzés típusa]]="Stratégiai fejlesztés",Table1[[#This Row],[Tréning díj]]+Table1[[#This Row],[Catering]],0)</f>
        <v>0</v>
      </c>
      <c r="L21" s="12"/>
      <c r="M21" s="13"/>
      <c r="N21" s="34">
        <f>IF(Table1[[#This Row],[Képzés típusa]]="Stratégiai fejlesztés",(tréneri*Table1[[#This Row],[Trénerek száma]]*Table1[[#This Row],[Tervezett napok]]),0)</f>
        <v>0</v>
      </c>
      <c r="O21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21" s="36"/>
    </row>
    <row r="22" spans="1:16" x14ac:dyDescent="0.25">
      <c r="A22" s="7" t="s">
        <v>42</v>
      </c>
      <c r="B22" s="29"/>
      <c r="C22" s="29"/>
      <c r="D22" s="29"/>
      <c r="E22" s="8"/>
      <c r="F22" s="8"/>
      <c r="G22" s="8"/>
      <c r="H22" s="8"/>
      <c r="I22" s="9"/>
      <c r="J22" s="10"/>
      <c r="K22" s="11">
        <f>IF(Table1[[#This Row],[Képzés típusa]]="Stratégiai fejlesztés",Table1[[#This Row],[Tréning díj]]+Table1[[#This Row],[Catering]],0)</f>
        <v>0</v>
      </c>
      <c r="L22" s="12"/>
      <c r="M22" s="13"/>
      <c r="N22" s="34">
        <f>IF(Table1[[#This Row],[Képzés típusa]]="Stratégiai fejlesztés",(tréneri*Table1[[#This Row],[Trénerek száma]]*Table1[[#This Row],[Tervezett napok]]),0)</f>
        <v>0</v>
      </c>
      <c r="O22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22" s="36"/>
    </row>
    <row r="23" spans="1:16" x14ac:dyDescent="0.25">
      <c r="A23" s="7" t="s">
        <v>42</v>
      </c>
      <c r="B23" s="29"/>
      <c r="C23" s="29"/>
      <c r="D23" s="29"/>
      <c r="E23" s="8"/>
      <c r="F23" s="8"/>
      <c r="G23" s="8"/>
      <c r="H23" s="8"/>
      <c r="I23" s="9"/>
      <c r="J23" s="10"/>
      <c r="K23" s="11">
        <f>IF(Table1[[#This Row],[Képzés típusa]]="Stratégiai fejlesztés",Table1[[#This Row],[Tréning díj]]+Table1[[#This Row],[Catering]],0)</f>
        <v>0</v>
      </c>
      <c r="L23" s="12"/>
      <c r="M23" s="13"/>
      <c r="N23" s="34">
        <f>IF(Table1[[#This Row],[Képzés típusa]]="Stratégiai fejlesztés",(tréneri*Table1[[#This Row],[Trénerek száma]]*Table1[[#This Row],[Tervezett napok]]),0)</f>
        <v>0</v>
      </c>
      <c r="O23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23" s="36"/>
    </row>
    <row r="24" spans="1:16" x14ac:dyDescent="0.25">
      <c r="A24" s="7" t="s">
        <v>42</v>
      </c>
      <c r="B24" s="29"/>
      <c r="C24" s="29"/>
      <c r="D24" s="29"/>
      <c r="E24" s="8"/>
      <c r="F24" s="8"/>
      <c r="G24" s="8"/>
      <c r="H24" s="8"/>
      <c r="I24" s="9"/>
      <c r="J24" s="10"/>
      <c r="K24" s="11">
        <f>IF(Table1[[#This Row],[Képzés típusa]]="Stratégiai fejlesztés",Table1[[#This Row],[Tréning díj]]+Table1[[#This Row],[Catering]],0)</f>
        <v>0</v>
      </c>
      <c r="L24" s="12"/>
      <c r="M24" s="13"/>
      <c r="N24" s="34">
        <f>IF(Table1[[#This Row],[Képzés típusa]]="Stratégiai fejlesztés",(tréneri*Table1[[#This Row],[Trénerek száma]]*Table1[[#This Row],[Tervezett napok]]),0)</f>
        <v>0</v>
      </c>
      <c r="O24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24" s="36"/>
    </row>
    <row r="25" spans="1:16" x14ac:dyDescent="0.25">
      <c r="A25" s="7" t="s">
        <v>42</v>
      </c>
      <c r="B25" s="29"/>
      <c r="C25" s="29"/>
      <c r="D25" s="29"/>
      <c r="E25" s="8"/>
      <c r="F25" s="8"/>
      <c r="G25" s="8"/>
      <c r="H25" s="8"/>
      <c r="I25" s="9"/>
      <c r="J25" s="10"/>
      <c r="K25" s="11">
        <f>IF(Table1[[#This Row],[Képzés típusa]]="Stratégiai fejlesztés",Table1[[#This Row],[Tréning díj]]+Table1[[#This Row],[Catering]],0)</f>
        <v>0</v>
      </c>
      <c r="L25" s="12"/>
      <c r="M25" s="13"/>
      <c r="N25" s="34">
        <f>IF(Table1[[#This Row],[Képzés típusa]]="Stratégiai fejlesztés",(tréneri*Table1[[#This Row],[Trénerek száma]]*Table1[[#This Row],[Tervezett napok]]),0)</f>
        <v>0</v>
      </c>
      <c r="O25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25" s="36"/>
    </row>
    <row r="26" spans="1:16" x14ac:dyDescent="0.25">
      <c r="A26" s="7" t="s">
        <v>42</v>
      </c>
      <c r="B26" s="29"/>
      <c r="C26" s="29"/>
      <c r="D26" s="29"/>
      <c r="E26" s="8"/>
      <c r="F26" s="8"/>
      <c r="G26" s="8"/>
      <c r="H26" s="8"/>
      <c r="I26" s="9"/>
      <c r="J26" s="10"/>
      <c r="K26" s="11">
        <f>IF(Table1[[#This Row],[Képzés típusa]]="Stratégiai fejlesztés",Table1[[#This Row],[Tréning díj]]+Table1[[#This Row],[Catering]],0)</f>
        <v>0</v>
      </c>
      <c r="L26" s="12"/>
      <c r="M26" s="13"/>
      <c r="N26" s="34">
        <f>IF(Table1[[#This Row],[Képzés típusa]]="Stratégiai fejlesztés",(tréneri*Table1[[#This Row],[Trénerek száma]]*Table1[[#This Row],[Tervezett napok]]),0)</f>
        <v>0</v>
      </c>
      <c r="O26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26" s="36"/>
    </row>
    <row r="27" spans="1:16" x14ac:dyDescent="0.25">
      <c r="A27" s="7" t="s">
        <v>42</v>
      </c>
      <c r="B27" s="29"/>
      <c r="C27" s="29"/>
      <c r="D27" s="29"/>
      <c r="E27" s="8"/>
      <c r="F27" s="8"/>
      <c r="G27" s="8"/>
      <c r="H27" s="8"/>
      <c r="I27" s="9"/>
      <c r="J27" s="10"/>
      <c r="K27" s="11">
        <f>IF(Table1[[#This Row],[Képzés típusa]]="Stratégiai fejlesztés",Table1[[#This Row],[Tréning díj]]+Table1[[#This Row],[Catering]],0)</f>
        <v>0</v>
      </c>
      <c r="L27" s="12"/>
      <c r="M27" s="13"/>
      <c r="N27" s="34">
        <f>IF(Table1[[#This Row],[Képzés típusa]]="Stratégiai fejlesztés",(tréneri*Table1[[#This Row],[Trénerek száma]]*Table1[[#This Row],[Tervezett napok]]),0)</f>
        <v>0</v>
      </c>
      <c r="O27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27" s="36"/>
    </row>
    <row r="28" spans="1:16" x14ac:dyDescent="0.25">
      <c r="A28" s="7" t="s">
        <v>42</v>
      </c>
      <c r="B28" s="29"/>
      <c r="C28" s="29"/>
      <c r="D28" s="29"/>
      <c r="E28" s="8"/>
      <c r="F28" s="8"/>
      <c r="G28" s="8"/>
      <c r="H28" s="8"/>
      <c r="I28" s="9"/>
      <c r="J28" s="10"/>
      <c r="K28" s="11">
        <f>IF(Table1[[#This Row],[Képzés típusa]]="Stratégiai fejlesztés",Table1[[#This Row],[Tréning díj]]+Table1[[#This Row],[Catering]],0)</f>
        <v>0</v>
      </c>
      <c r="L28" s="12"/>
      <c r="M28" s="13"/>
      <c r="N28" s="34">
        <f>IF(Table1[[#This Row],[Képzés típusa]]="Stratégiai fejlesztés",(tréneri*Table1[[#This Row],[Trénerek száma]]*Table1[[#This Row],[Tervezett napok]]),0)</f>
        <v>0</v>
      </c>
      <c r="O28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28" s="36"/>
    </row>
    <row r="29" spans="1:16" x14ac:dyDescent="0.25">
      <c r="A29" s="7" t="s">
        <v>42</v>
      </c>
      <c r="B29" s="29"/>
      <c r="C29" s="29"/>
      <c r="D29" s="29"/>
      <c r="E29" s="8"/>
      <c r="F29" s="8"/>
      <c r="G29" s="8"/>
      <c r="H29" s="8"/>
      <c r="I29" s="9"/>
      <c r="J29" s="10"/>
      <c r="K29" s="11">
        <f>IF(Table1[[#This Row],[Képzés típusa]]="Stratégiai fejlesztés",Table1[[#This Row],[Tréning díj]]+Table1[[#This Row],[Catering]],0)</f>
        <v>0</v>
      </c>
      <c r="L29" s="12"/>
      <c r="M29" s="13"/>
      <c r="N29" s="34">
        <f>IF(Table1[[#This Row],[Képzés típusa]]="Stratégiai fejlesztés",(tréneri*Table1[[#This Row],[Trénerek száma]]*Table1[[#This Row],[Tervezett napok]]),0)</f>
        <v>0</v>
      </c>
      <c r="O29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29" s="36"/>
    </row>
    <row r="30" spans="1:16" x14ac:dyDescent="0.25">
      <c r="A30" s="7" t="s">
        <v>42</v>
      </c>
      <c r="B30" s="29"/>
      <c r="C30" s="29"/>
      <c r="D30" s="29"/>
      <c r="E30" s="8"/>
      <c r="F30" s="8"/>
      <c r="G30" s="8"/>
      <c r="H30" s="8"/>
      <c r="I30" s="9"/>
      <c r="J30" s="10"/>
      <c r="K30" s="11">
        <f>IF(Table1[[#This Row],[Képzés típusa]]="Stratégiai fejlesztés",Table1[[#This Row],[Tréning díj]]+Table1[[#This Row],[Catering]],0)</f>
        <v>0</v>
      </c>
      <c r="L30" s="12"/>
      <c r="M30" s="13"/>
      <c r="N30" s="34">
        <f>IF(Table1[[#This Row],[Képzés típusa]]="Stratégiai fejlesztés",(tréneri*Table1[[#This Row],[Trénerek száma]]*Table1[[#This Row],[Tervezett napok]]),0)</f>
        <v>0</v>
      </c>
      <c r="O30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30" s="36"/>
    </row>
    <row r="31" spans="1:16" x14ac:dyDescent="0.25">
      <c r="A31" s="7" t="s">
        <v>42</v>
      </c>
      <c r="B31" s="29"/>
      <c r="C31" s="29"/>
      <c r="D31" s="29"/>
      <c r="E31" s="8"/>
      <c r="F31" s="8"/>
      <c r="G31" s="8"/>
      <c r="H31" s="8"/>
      <c r="I31" s="9"/>
      <c r="J31" s="10"/>
      <c r="K31" s="11">
        <f>IF(Table1[[#This Row],[Képzés típusa]]="Stratégiai fejlesztés",Table1[[#This Row],[Tréning díj]]+Table1[[#This Row],[Catering]],0)</f>
        <v>0</v>
      </c>
      <c r="L31" s="12"/>
      <c r="M31" s="13"/>
      <c r="N31" s="34">
        <f>IF(Table1[[#This Row],[Képzés típusa]]="Stratégiai fejlesztés",(tréneri*Table1[[#This Row],[Trénerek száma]]*Table1[[#This Row],[Tervezett napok]]),0)</f>
        <v>0</v>
      </c>
      <c r="O31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31" s="36"/>
    </row>
    <row r="32" spans="1:16" x14ac:dyDescent="0.25">
      <c r="A32" s="7" t="s">
        <v>42</v>
      </c>
      <c r="B32" s="29"/>
      <c r="C32" s="29"/>
      <c r="D32" s="29"/>
      <c r="E32" s="8"/>
      <c r="F32" s="8"/>
      <c r="G32" s="8"/>
      <c r="H32" s="8"/>
      <c r="I32" s="9"/>
      <c r="J32" s="10"/>
      <c r="K32" s="11">
        <f>IF(Table1[[#This Row],[Képzés típusa]]="Stratégiai fejlesztés",Table1[[#This Row],[Tréning díj]]+Table1[[#This Row],[Catering]],0)</f>
        <v>0</v>
      </c>
      <c r="L32" s="12"/>
      <c r="M32" s="13"/>
      <c r="N32" s="34">
        <f>IF(Table1[[#This Row],[Képzés típusa]]="Stratégiai fejlesztés",(tréneri*Table1[[#This Row],[Trénerek száma]]*Table1[[#This Row],[Tervezett napok]]),0)</f>
        <v>0</v>
      </c>
      <c r="O32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32" s="36"/>
    </row>
    <row r="33" spans="1:16" x14ac:dyDescent="0.25">
      <c r="A33" s="7" t="s">
        <v>42</v>
      </c>
      <c r="B33" s="29"/>
      <c r="C33" s="29"/>
      <c r="D33" s="29"/>
      <c r="E33" s="8"/>
      <c r="F33" s="8"/>
      <c r="G33" s="8"/>
      <c r="H33" s="8"/>
      <c r="I33" s="9"/>
      <c r="J33" s="10"/>
      <c r="K33" s="11">
        <f>IF(Table1[[#This Row],[Képzés típusa]]="Stratégiai fejlesztés",Table1[[#This Row],[Tréning díj]]+Table1[[#This Row],[Catering]],0)</f>
        <v>0</v>
      </c>
      <c r="L33" s="12"/>
      <c r="M33" s="13"/>
      <c r="N33" s="34">
        <f>IF(Table1[[#This Row],[Képzés típusa]]="Stratégiai fejlesztés",(tréneri*Table1[[#This Row],[Trénerek száma]]*Table1[[#This Row],[Tervezett napok]]),0)</f>
        <v>0</v>
      </c>
      <c r="O33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33" s="36"/>
    </row>
    <row r="34" spans="1:16" x14ac:dyDescent="0.25">
      <c r="A34" s="7" t="s">
        <v>42</v>
      </c>
      <c r="B34" s="29"/>
      <c r="C34" s="29"/>
      <c r="D34" s="29"/>
      <c r="E34" s="8"/>
      <c r="F34" s="8"/>
      <c r="G34" s="8"/>
      <c r="H34" s="8"/>
      <c r="I34" s="9"/>
      <c r="J34" s="10"/>
      <c r="K34" s="11">
        <f>IF(Table1[[#This Row],[Képzés típusa]]="Stratégiai fejlesztés",Table1[[#This Row],[Tréning díj]]+Table1[[#This Row],[Catering]],0)</f>
        <v>0</v>
      </c>
      <c r="L34" s="12"/>
      <c r="M34" s="13"/>
      <c r="N34" s="34">
        <f>IF(Table1[[#This Row],[Képzés típusa]]="Stratégiai fejlesztés",(tréneri*Table1[[#This Row],[Trénerek száma]]*Table1[[#This Row],[Tervezett napok]]),0)</f>
        <v>0</v>
      </c>
      <c r="O34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34" s="36"/>
    </row>
    <row r="35" spans="1:16" x14ac:dyDescent="0.25">
      <c r="A35" s="7" t="s">
        <v>42</v>
      </c>
      <c r="B35" s="29"/>
      <c r="C35" s="29"/>
      <c r="D35" s="29"/>
      <c r="E35" s="8"/>
      <c r="F35" s="8"/>
      <c r="G35" s="8"/>
      <c r="H35" s="8"/>
      <c r="I35" s="9"/>
      <c r="J35" s="10"/>
      <c r="K35" s="11">
        <f>IF(Table1[[#This Row],[Képzés típusa]]="Stratégiai fejlesztés",Table1[[#This Row],[Tréning díj]]+Table1[[#This Row],[Catering]],0)</f>
        <v>0</v>
      </c>
      <c r="L35" s="12"/>
      <c r="M35" s="13"/>
      <c r="N35" s="34">
        <f>IF(Table1[[#This Row],[Képzés típusa]]="Stratégiai fejlesztés",(tréneri*Table1[[#This Row],[Trénerek száma]]*Table1[[#This Row],[Tervezett napok]]),0)</f>
        <v>0</v>
      </c>
      <c r="O35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35" s="36"/>
    </row>
    <row r="36" spans="1:16" x14ac:dyDescent="0.25">
      <c r="A36" s="7" t="s">
        <v>42</v>
      </c>
      <c r="B36" s="29"/>
      <c r="C36" s="29"/>
      <c r="D36" s="29"/>
      <c r="E36" s="8"/>
      <c r="F36" s="8"/>
      <c r="G36" s="8"/>
      <c r="H36" s="8"/>
      <c r="I36" s="9"/>
      <c r="J36" s="10"/>
      <c r="K36" s="11">
        <f>IF(Table1[[#This Row],[Képzés típusa]]="Stratégiai fejlesztés",Table1[[#This Row],[Tréning díj]]+Table1[[#This Row],[Catering]],0)</f>
        <v>0</v>
      </c>
      <c r="L36" s="12"/>
      <c r="M36" s="13"/>
      <c r="N36" s="34">
        <f>IF(Table1[[#This Row],[Képzés típusa]]="Stratégiai fejlesztés",(tréneri*Table1[[#This Row],[Trénerek száma]]*Table1[[#This Row],[Tervezett napok]]),0)</f>
        <v>0</v>
      </c>
      <c r="O36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36" s="36"/>
    </row>
    <row r="37" spans="1:16" x14ac:dyDescent="0.25">
      <c r="A37" s="7" t="s">
        <v>42</v>
      </c>
      <c r="B37" s="29"/>
      <c r="C37" s="29"/>
      <c r="D37" s="29"/>
      <c r="E37" s="8"/>
      <c r="F37" s="8"/>
      <c r="G37" s="8"/>
      <c r="H37" s="8"/>
      <c r="I37" s="9"/>
      <c r="J37" s="10"/>
      <c r="K37" s="11">
        <f>IF(Table1[[#This Row],[Képzés típusa]]="Stratégiai fejlesztés",Table1[[#This Row],[Tréning díj]]+Table1[[#This Row],[Catering]],0)</f>
        <v>0</v>
      </c>
      <c r="L37" s="12"/>
      <c r="M37" s="13"/>
      <c r="N37" s="34">
        <f>IF(Table1[[#This Row],[Képzés típusa]]="Stratégiai fejlesztés",(tréneri*Table1[[#This Row],[Trénerek száma]]*Table1[[#This Row],[Tervezett napok]]),0)</f>
        <v>0</v>
      </c>
      <c r="O37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37" s="36"/>
    </row>
    <row r="38" spans="1:16" x14ac:dyDescent="0.25">
      <c r="A38" s="7" t="s">
        <v>42</v>
      </c>
      <c r="B38" s="29"/>
      <c r="C38" s="29"/>
      <c r="D38" s="29"/>
      <c r="E38" s="8"/>
      <c r="F38" s="8"/>
      <c r="G38" s="8"/>
      <c r="H38" s="8"/>
      <c r="I38" s="9"/>
      <c r="J38" s="10"/>
      <c r="K38" s="11">
        <f>IF(Table1[[#This Row],[Képzés típusa]]="Stratégiai fejlesztés",Table1[[#This Row],[Tréning díj]]+Table1[[#This Row],[Catering]],0)</f>
        <v>0</v>
      </c>
      <c r="L38" s="12"/>
      <c r="M38" s="13"/>
      <c r="N38" s="34">
        <f>IF(Table1[[#This Row],[Képzés típusa]]="Stratégiai fejlesztés",(tréneri*Table1[[#This Row],[Trénerek száma]]*Table1[[#This Row],[Tervezett napok]]),0)</f>
        <v>0</v>
      </c>
      <c r="O38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38" s="36"/>
    </row>
    <row r="39" spans="1:16" x14ac:dyDescent="0.25">
      <c r="A39" s="7" t="s">
        <v>42</v>
      </c>
      <c r="B39" s="29"/>
      <c r="C39" s="29"/>
      <c r="D39" s="29"/>
      <c r="E39" s="8"/>
      <c r="F39" s="8"/>
      <c r="G39" s="8"/>
      <c r="H39" s="8"/>
      <c r="I39" s="9"/>
      <c r="J39" s="10"/>
      <c r="K39" s="11">
        <f>IF(Table1[[#This Row],[Képzés típusa]]="Stratégiai fejlesztés",Table1[[#This Row],[Tréning díj]]+Table1[[#This Row],[Catering]],0)</f>
        <v>0</v>
      </c>
      <c r="L39" s="12"/>
      <c r="M39" s="13"/>
      <c r="N39" s="34">
        <f>IF(Table1[[#This Row],[Képzés típusa]]="Stratégiai fejlesztés",(tréneri*Table1[[#This Row],[Trénerek száma]]*Table1[[#This Row],[Tervezett napok]]),0)</f>
        <v>0</v>
      </c>
      <c r="O39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39" s="36"/>
    </row>
    <row r="40" spans="1:16" x14ac:dyDescent="0.25">
      <c r="A40" s="7" t="s">
        <v>42</v>
      </c>
      <c r="B40" s="29"/>
      <c r="C40" s="29"/>
      <c r="D40" s="29"/>
      <c r="E40" s="8"/>
      <c r="F40" s="8"/>
      <c r="G40" s="8"/>
      <c r="H40" s="8"/>
      <c r="I40" s="9"/>
      <c r="J40" s="10"/>
      <c r="K40" s="11">
        <f>IF(Table1[[#This Row],[Képzés típusa]]="Stratégiai fejlesztés",Table1[[#This Row],[Tréning díj]]+Table1[[#This Row],[Catering]],0)</f>
        <v>0</v>
      </c>
      <c r="L40" s="12"/>
      <c r="M40" s="13"/>
      <c r="N40" s="34">
        <f>IF(Table1[[#This Row],[Képzés típusa]]="Stratégiai fejlesztés",(tréneri*Table1[[#This Row],[Trénerek száma]]*Table1[[#This Row],[Tervezett napok]]),0)</f>
        <v>0</v>
      </c>
      <c r="O40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40" s="36"/>
    </row>
    <row r="41" spans="1:16" x14ac:dyDescent="0.25">
      <c r="A41" s="7" t="s">
        <v>42</v>
      </c>
      <c r="B41" s="29"/>
      <c r="C41" s="29"/>
      <c r="D41" s="29"/>
      <c r="E41" s="8"/>
      <c r="F41" s="8"/>
      <c r="G41" s="8"/>
      <c r="H41" s="8"/>
      <c r="I41" s="9"/>
      <c r="J41" s="10"/>
      <c r="K41" s="11">
        <f>IF(Table1[[#This Row],[Képzés típusa]]="Stratégiai fejlesztés",Table1[[#This Row],[Tréning díj]]+Table1[[#This Row],[Catering]],0)</f>
        <v>0</v>
      </c>
      <c r="L41" s="12"/>
      <c r="M41" s="13"/>
      <c r="N41" s="34">
        <f>IF(Table1[[#This Row],[Képzés típusa]]="Stratégiai fejlesztés",(tréneri*Table1[[#This Row],[Trénerek száma]]*Table1[[#This Row],[Tervezett napok]]),0)</f>
        <v>0</v>
      </c>
      <c r="O41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41" s="36"/>
    </row>
    <row r="42" spans="1:16" x14ac:dyDescent="0.25">
      <c r="A42" s="7" t="s">
        <v>42</v>
      </c>
      <c r="B42" s="29"/>
      <c r="C42" s="29"/>
      <c r="D42" s="29"/>
      <c r="E42" s="8"/>
      <c r="F42" s="8"/>
      <c r="G42" s="8"/>
      <c r="H42" s="8"/>
      <c r="I42" s="9"/>
      <c r="J42" s="10"/>
      <c r="K42" s="11">
        <f>IF(Table1[[#This Row],[Képzés típusa]]="Stratégiai fejlesztés",Table1[[#This Row],[Tréning díj]]+Table1[[#This Row],[Catering]],0)</f>
        <v>0</v>
      </c>
      <c r="L42" s="12"/>
      <c r="M42" s="13"/>
      <c r="N42" s="34">
        <f>IF(Table1[[#This Row],[Képzés típusa]]="Stratégiai fejlesztés",(tréneri*Table1[[#This Row],[Trénerek száma]]*Table1[[#This Row],[Tervezett napok]]),0)</f>
        <v>0</v>
      </c>
      <c r="O42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42" s="36"/>
    </row>
    <row r="43" spans="1:16" x14ac:dyDescent="0.25">
      <c r="A43" s="7" t="s">
        <v>42</v>
      </c>
      <c r="B43" s="29"/>
      <c r="C43" s="29"/>
      <c r="D43" s="29"/>
      <c r="E43" s="8"/>
      <c r="F43" s="8"/>
      <c r="G43" s="8"/>
      <c r="H43" s="8"/>
      <c r="I43" s="9"/>
      <c r="J43" s="10"/>
      <c r="K43" s="11">
        <f>IF(Table1[[#This Row],[Képzés típusa]]="Stratégiai fejlesztés",Table1[[#This Row],[Tréning díj]]+Table1[[#This Row],[Catering]],0)</f>
        <v>0</v>
      </c>
      <c r="L43" s="12"/>
      <c r="M43" s="13"/>
      <c r="N43" s="34">
        <f>IF(Table1[[#This Row],[Képzés típusa]]="Stratégiai fejlesztés",(tréneri*Table1[[#This Row],[Trénerek száma]]*Table1[[#This Row],[Tervezett napok]]),0)</f>
        <v>0</v>
      </c>
      <c r="O43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43" s="36"/>
    </row>
    <row r="44" spans="1:16" x14ac:dyDescent="0.25">
      <c r="A44" s="7" t="s">
        <v>42</v>
      </c>
      <c r="B44" s="29"/>
      <c r="C44" s="29"/>
      <c r="D44" s="29"/>
      <c r="E44" s="8"/>
      <c r="F44" s="8"/>
      <c r="G44" s="8"/>
      <c r="H44" s="8"/>
      <c r="I44" s="9"/>
      <c r="J44" s="10"/>
      <c r="K44" s="11">
        <f>IF(Table1[[#This Row],[Képzés típusa]]="Stratégiai fejlesztés",Table1[[#This Row],[Tréning díj]]+Table1[[#This Row],[Catering]],0)</f>
        <v>0</v>
      </c>
      <c r="L44" s="12"/>
      <c r="M44" s="13"/>
      <c r="N44" s="34">
        <f>IF(Table1[[#This Row],[Képzés típusa]]="Stratégiai fejlesztés",(tréneri*Table1[[#This Row],[Trénerek száma]]*Table1[[#This Row],[Tervezett napok]]),0)</f>
        <v>0</v>
      </c>
      <c r="O44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44" s="36"/>
    </row>
    <row r="45" spans="1:16" x14ac:dyDescent="0.25">
      <c r="A45" s="7" t="s">
        <v>42</v>
      </c>
      <c r="B45" s="29"/>
      <c r="C45" s="29"/>
      <c r="D45" s="29"/>
      <c r="E45" s="8"/>
      <c r="F45" s="8"/>
      <c r="G45" s="8"/>
      <c r="H45" s="8"/>
      <c r="I45" s="9"/>
      <c r="J45" s="10"/>
      <c r="K45" s="11">
        <f>IF(Table1[[#This Row],[Képzés típusa]]="Stratégiai fejlesztés",Table1[[#This Row],[Tréning díj]]+Table1[[#This Row],[Catering]],0)</f>
        <v>0</v>
      </c>
      <c r="L45" s="12"/>
      <c r="M45" s="13"/>
      <c r="N45" s="34">
        <f>IF(Table1[[#This Row],[Képzés típusa]]="Stratégiai fejlesztés",(tréneri*Table1[[#This Row],[Trénerek száma]]*Table1[[#This Row],[Tervezett napok]]),0)</f>
        <v>0</v>
      </c>
      <c r="O45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45" s="36"/>
    </row>
    <row r="46" spans="1:16" x14ac:dyDescent="0.25">
      <c r="A46" s="7" t="s">
        <v>42</v>
      </c>
      <c r="B46" s="29"/>
      <c r="C46" s="29"/>
      <c r="D46" s="29"/>
      <c r="E46" s="8"/>
      <c r="F46" s="8"/>
      <c r="G46" s="8"/>
      <c r="H46" s="8"/>
      <c r="I46" s="9"/>
      <c r="J46" s="10"/>
      <c r="K46" s="11">
        <f>IF(Table1[[#This Row],[Képzés típusa]]="Stratégiai fejlesztés",Table1[[#This Row],[Tréning díj]]+Table1[[#This Row],[Catering]],0)</f>
        <v>0</v>
      </c>
      <c r="L46" s="12"/>
      <c r="M46" s="13"/>
      <c r="N46" s="34">
        <f>IF(Table1[[#This Row],[Képzés típusa]]="Stratégiai fejlesztés",(tréneri*Table1[[#This Row],[Trénerek száma]]*Table1[[#This Row],[Tervezett napok]]),0)</f>
        <v>0</v>
      </c>
      <c r="O46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46" s="36"/>
    </row>
    <row r="47" spans="1:16" x14ac:dyDescent="0.25">
      <c r="A47" s="7" t="s">
        <v>42</v>
      </c>
      <c r="B47" s="29"/>
      <c r="C47" s="29"/>
      <c r="D47" s="29"/>
      <c r="E47" s="8"/>
      <c r="F47" s="8"/>
      <c r="G47" s="8"/>
      <c r="H47" s="8"/>
      <c r="I47" s="9"/>
      <c r="J47" s="10"/>
      <c r="K47" s="11">
        <f>IF(Table1[[#This Row],[Képzés típusa]]="Stratégiai fejlesztés",Table1[[#This Row],[Tréning díj]]+Table1[[#This Row],[Catering]],0)</f>
        <v>0</v>
      </c>
      <c r="L47" s="12"/>
      <c r="M47" s="13"/>
      <c r="N47" s="34">
        <f>IF(Table1[[#This Row],[Képzés típusa]]="Stratégiai fejlesztés",(tréneri*Table1[[#This Row],[Trénerek száma]]*Table1[[#This Row],[Tervezett napok]]),0)</f>
        <v>0</v>
      </c>
      <c r="O47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47" s="36"/>
    </row>
    <row r="48" spans="1:16" x14ac:dyDescent="0.25">
      <c r="A48" s="7" t="s">
        <v>42</v>
      </c>
      <c r="B48" s="29"/>
      <c r="C48" s="29"/>
      <c r="D48" s="29"/>
      <c r="E48" s="8"/>
      <c r="F48" s="8"/>
      <c r="G48" s="8"/>
      <c r="H48" s="8"/>
      <c r="I48" s="9"/>
      <c r="J48" s="10"/>
      <c r="K48" s="11">
        <f>IF(Table1[[#This Row],[Képzés típusa]]="Stratégiai fejlesztés",Table1[[#This Row],[Tréning díj]]+Table1[[#This Row],[Catering]],0)</f>
        <v>0</v>
      </c>
      <c r="L48" s="12"/>
      <c r="M48" s="13"/>
      <c r="N48" s="34">
        <f>IF(Table1[[#This Row],[Képzés típusa]]="Stratégiai fejlesztés",(tréneri*Table1[[#This Row],[Trénerek száma]]*Table1[[#This Row],[Tervezett napok]]),0)</f>
        <v>0</v>
      </c>
      <c r="O48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48" s="36"/>
    </row>
    <row r="49" spans="1:16" x14ac:dyDescent="0.25">
      <c r="A49" s="7" t="s">
        <v>42</v>
      </c>
      <c r="B49" s="29"/>
      <c r="C49" s="29"/>
      <c r="D49" s="29"/>
      <c r="E49" s="8"/>
      <c r="F49" s="8"/>
      <c r="G49" s="8"/>
      <c r="H49" s="8"/>
      <c r="I49" s="9"/>
      <c r="J49" s="10"/>
      <c r="K49" s="11">
        <f>IF(Table1[[#This Row],[Képzés típusa]]="Stratégiai fejlesztés",Table1[[#This Row],[Tréning díj]]+Table1[[#This Row],[Catering]],0)</f>
        <v>0</v>
      </c>
      <c r="L49" s="12"/>
      <c r="M49" s="13"/>
      <c r="N49" s="34">
        <f>IF(Table1[[#This Row],[Képzés típusa]]="Stratégiai fejlesztés",(tréneri*Table1[[#This Row],[Trénerek száma]]*Table1[[#This Row],[Tervezett napok]]),0)</f>
        <v>0</v>
      </c>
      <c r="O49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49" s="36"/>
    </row>
    <row r="50" spans="1:16" x14ac:dyDescent="0.25">
      <c r="A50" s="7" t="s">
        <v>42</v>
      </c>
      <c r="B50" s="29"/>
      <c r="C50" s="29"/>
      <c r="D50" s="29"/>
      <c r="E50" s="8"/>
      <c r="F50" s="8"/>
      <c r="G50" s="8"/>
      <c r="H50" s="8"/>
      <c r="I50" s="9"/>
      <c r="J50" s="10"/>
      <c r="K50" s="11">
        <f>IF(Table1[[#This Row],[Képzés típusa]]="Stratégiai fejlesztés",Table1[[#This Row],[Tréning díj]]+Table1[[#This Row],[Catering]],0)</f>
        <v>0</v>
      </c>
      <c r="L50" s="12"/>
      <c r="M50" s="13"/>
      <c r="N50" s="34">
        <f>IF(Table1[[#This Row],[Képzés típusa]]="Stratégiai fejlesztés",(tréneri*Table1[[#This Row],[Trénerek száma]]*Table1[[#This Row],[Tervezett napok]]),0)</f>
        <v>0</v>
      </c>
      <c r="O50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50" s="36"/>
    </row>
    <row r="51" spans="1:16" x14ac:dyDescent="0.25">
      <c r="A51" s="7" t="s">
        <v>42</v>
      </c>
      <c r="B51" s="29"/>
      <c r="C51" s="29"/>
      <c r="D51" s="29"/>
      <c r="E51" s="8"/>
      <c r="F51" s="8"/>
      <c r="G51" s="8"/>
      <c r="H51" s="8"/>
      <c r="I51" s="9"/>
      <c r="J51" s="10"/>
      <c r="K51" s="11">
        <f>IF(Table1[[#This Row],[Képzés típusa]]="Stratégiai fejlesztés",Table1[[#This Row],[Tréning díj]]+Table1[[#This Row],[Catering]],0)</f>
        <v>0</v>
      </c>
      <c r="L51" s="12"/>
      <c r="M51" s="13"/>
      <c r="N51" s="34">
        <f>IF(Table1[[#This Row],[Képzés típusa]]="Stratégiai fejlesztés",(tréneri*Table1[[#This Row],[Trénerek száma]]*Table1[[#This Row],[Tervezett napok]]),0)</f>
        <v>0</v>
      </c>
      <c r="O51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51" s="36"/>
    </row>
    <row r="52" spans="1:16" x14ac:dyDescent="0.25">
      <c r="A52" s="7" t="s">
        <v>42</v>
      </c>
      <c r="B52" s="29"/>
      <c r="C52" s="29"/>
      <c r="D52" s="29"/>
      <c r="E52" s="8"/>
      <c r="F52" s="8"/>
      <c r="G52" s="8"/>
      <c r="H52" s="8"/>
      <c r="I52" s="9"/>
      <c r="J52" s="10"/>
      <c r="K52" s="11">
        <f>IF(Table1[[#This Row],[Képzés típusa]]="Stratégiai fejlesztés",Table1[[#This Row],[Tréning díj]]+Table1[[#This Row],[Catering]],0)</f>
        <v>0</v>
      </c>
      <c r="L52" s="12"/>
      <c r="M52" s="13"/>
      <c r="N52" s="34">
        <f>IF(Table1[[#This Row],[Képzés típusa]]="Stratégiai fejlesztés",(tréneri*Table1[[#This Row],[Trénerek száma]]*Table1[[#This Row],[Tervezett napok]]),0)</f>
        <v>0</v>
      </c>
      <c r="O52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52" s="36"/>
    </row>
    <row r="53" spans="1:16" x14ac:dyDescent="0.25">
      <c r="A53" s="7" t="s">
        <v>42</v>
      </c>
      <c r="B53" s="29"/>
      <c r="C53" s="29"/>
      <c r="D53" s="29"/>
      <c r="E53" s="8"/>
      <c r="F53" s="8"/>
      <c r="G53" s="8"/>
      <c r="H53" s="8"/>
      <c r="I53" s="9"/>
      <c r="J53" s="10"/>
      <c r="K53" s="11">
        <f>IF(Table1[[#This Row],[Képzés típusa]]="Stratégiai fejlesztés",Table1[[#This Row],[Tréning díj]]+Table1[[#This Row],[Catering]],0)</f>
        <v>0</v>
      </c>
      <c r="L53" s="12"/>
      <c r="M53" s="13"/>
      <c r="N53" s="34">
        <f>IF(Table1[[#This Row],[Képzés típusa]]="Stratégiai fejlesztés",(tréneri*Table1[[#This Row],[Trénerek száma]]*Table1[[#This Row],[Tervezett napok]]),0)</f>
        <v>0</v>
      </c>
      <c r="O53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53" s="36"/>
    </row>
    <row r="54" spans="1:16" x14ac:dyDescent="0.25">
      <c r="A54" s="7" t="s">
        <v>42</v>
      </c>
      <c r="B54" s="29"/>
      <c r="C54" s="29"/>
      <c r="D54" s="29"/>
      <c r="E54" s="8"/>
      <c r="F54" s="8"/>
      <c r="G54" s="8"/>
      <c r="H54" s="8"/>
      <c r="I54" s="9"/>
      <c r="J54" s="10"/>
      <c r="K54" s="11">
        <f>IF(Table1[[#This Row],[Képzés típusa]]="Stratégiai fejlesztés",Table1[[#This Row],[Tréning díj]]+Table1[[#This Row],[Catering]],0)</f>
        <v>0</v>
      </c>
      <c r="L54" s="12"/>
      <c r="M54" s="13"/>
      <c r="N54" s="34">
        <f>IF(Table1[[#This Row],[Képzés típusa]]="Stratégiai fejlesztés",(tréneri*Table1[[#This Row],[Trénerek száma]]*Table1[[#This Row],[Tervezett napok]]),0)</f>
        <v>0</v>
      </c>
      <c r="O54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54" s="36"/>
    </row>
    <row r="55" spans="1:16" x14ac:dyDescent="0.25">
      <c r="A55" s="7" t="s">
        <v>42</v>
      </c>
      <c r="B55" s="29"/>
      <c r="C55" s="29"/>
      <c r="D55" s="29"/>
      <c r="E55" s="8"/>
      <c r="F55" s="8"/>
      <c r="G55" s="8"/>
      <c r="H55" s="8"/>
      <c r="I55" s="9"/>
      <c r="J55" s="10"/>
      <c r="K55" s="11">
        <f>IF(Table1[[#This Row],[Képzés típusa]]="Stratégiai fejlesztés",Table1[[#This Row],[Tréning díj]]+Table1[[#This Row],[Catering]],0)</f>
        <v>0</v>
      </c>
      <c r="L55" s="12"/>
      <c r="M55" s="13"/>
      <c r="N55" s="34">
        <f>IF(Table1[[#This Row],[Képzés típusa]]="Stratégiai fejlesztés",(tréneri*Table1[[#This Row],[Trénerek száma]]*Table1[[#This Row],[Tervezett napok]]),0)</f>
        <v>0</v>
      </c>
      <c r="O55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55" s="36"/>
    </row>
    <row r="56" spans="1:16" x14ac:dyDescent="0.25">
      <c r="A56" s="7" t="s">
        <v>42</v>
      </c>
      <c r="B56" s="29"/>
      <c r="C56" s="29"/>
      <c r="D56" s="29"/>
      <c r="E56" s="8"/>
      <c r="F56" s="8"/>
      <c r="G56" s="8"/>
      <c r="H56" s="8"/>
      <c r="I56" s="9"/>
      <c r="J56" s="10"/>
      <c r="K56" s="11">
        <f>IF(Table1[[#This Row],[Képzés típusa]]="Stratégiai fejlesztés",Table1[[#This Row],[Tréning díj]]+Table1[[#This Row],[Catering]],0)</f>
        <v>0</v>
      </c>
      <c r="L56" s="12"/>
      <c r="M56" s="13"/>
      <c r="N56" s="34">
        <f>IF(Table1[[#This Row],[Képzés típusa]]="Stratégiai fejlesztés",(tréneri*Table1[[#This Row],[Trénerek száma]]*Table1[[#This Row],[Tervezett napok]]),0)</f>
        <v>0</v>
      </c>
      <c r="O56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56" s="36"/>
    </row>
    <row r="57" spans="1:16" x14ac:dyDescent="0.25">
      <c r="A57" s="7" t="s">
        <v>42</v>
      </c>
      <c r="B57" s="29"/>
      <c r="C57" s="29"/>
      <c r="D57" s="29"/>
      <c r="E57" s="8"/>
      <c r="F57" s="8"/>
      <c r="G57" s="8"/>
      <c r="H57" s="8"/>
      <c r="I57" s="9"/>
      <c r="J57" s="10"/>
      <c r="K57" s="11">
        <f>IF(Table1[[#This Row],[Képzés típusa]]="Stratégiai fejlesztés",Table1[[#This Row],[Tréning díj]]+Table1[[#This Row],[Catering]],0)</f>
        <v>0</v>
      </c>
      <c r="L57" s="12"/>
      <c r="M57" s="13"/>
      <c r="N57" s="34">
        <f>IF(Table1[[#This Row],[Képzés típusa]]="Stratégiai fejlesztés",(tréneri*Table1[[#This Row],[Trénerek száma]]*Table1[[#This Row],[Tervezett napok]]),0)</f>
        <v>0</v>
      </c>
      <c r="O57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57" s="36"/>
    </row>
    <row r="58" spans="1:16" x14ac:dyDescent="0.25">
      <c r="A58" s="7" t="s">
        <v>42</v>
      </c>
      <c r="B58" s="29"/>
      <c r="C58" s="29"/>
      <c r="D58" s="29"/>
      <c r="E58" s="8"/>
      <c r="F58" s="8"/>
      <c r="G58" s="8"/>
      <c r="H58" s="8"/>
      <c r="I58" s="9"/>
      <c r="J58" s="10"/>
      <c r="K58" s="11">
        <f>IF(Table1[[#This Row],[Képzés típusa]]="Stratégiai fejlesztés",Table1[[#This Row],[Tréning díj]]+Table1[[#This Row],[Catering]],0)</f>
        <v>0</v>
      </c>
      <c r="L58" s="12"/>
      <c r="M58" s="13"/>
      <c r="N58" s="34">
        <f>IF(Table1[[#This Row],[Képzés típusa]]="Stratégiai fejlesztés",(tréneri*Table1[[#This Row],[Trénerek száma]]*Table1[[#This Row],[Tervezett napok]]),0)</f>
        <v>0</v>
      </c>
      <c r="O58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58" s="36"/>
    </row>
    <row r="59" spans="1:16" x14ac:dyDescent="0.25">
      <c r="A59" s="7" t="s">
        <v>42</v>
      </c>
      <c r="B59" s="29"/>
      <c r="C59" s="29"/>
      <c r="D59" s="29"/>
      <c r="E59" s="8"/>
      <c r="F59" s="8"/>
      <c r="G59" s="8"/>
      <c r="H59" s="8"/>
      <c r="I59" s="9"/>
      <c r="J59" s="10"/>
      <c r="K59" s="11">
        <f>IF(Table1[[#This Row],[Képzés típusa]]="Stratégiai fejlesztés",Table1[[#This Row],[Tréning díj]]+Table1[[#This Row],[Catering]],0)</f>
        <v>0</v>
      </c>
      <c r="L59" s="12"/>
      <c r="M59" s="13"/>
      <c r="N59" s="34">
        <f>IF(Table1[[#This Row],[Képzés típusa]]="Stratégiai fejlesztés",(tréneri*Table1[[#This Row],[Trénerek száma]]*Table1[[#This Row],[Tervezett napok]]),0)</f>
        <v>0</v>
      </c>
      <c r="O59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59" s="36"/>
    </row>
    <row r="60" spans="1:16" x14ac:dyDescent="0.25">
      <c r="A60" s="7" t="s">
        <v>42</v>
      </c>
      <c r="B60" s="29"/>
      <c r="C60" s="29"/>
      <c r="D60" s="29"/>
      <c r="E60" s="8"/>
      <c r="F60" s="8"/>
      <c r="G60" s="8"/>
      <c r="H60" s="8"/>
      <c r="I60" s="9"/>
      <c r="J60" s="10"/>
      <c r="K60" s="11">
        <f>IF(Table1[[#This Row],[Képzés típusa]]="Stratégiai fejlesztés",Table1[[#This Row],[Tréning díj]]+Table1[[#This Row],[Catering]],0)</f>
        <v>0</v>
      </c>
      <c r="L60" s="12"/>
      <c r="M60" s="13"/>
      <c r="N60" s="34">
        <f>IF(Table1[[#This Row],[Képzés típusa]]="Stratégiai fejlesztés",(tréneri*Table1[[#This Row],[Trénerek száma]]*Table1[[#This Row],[Tervezett napok]]),0)</f>
        <v>0</v>
      </c>
      <c r="O60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60" s="36"/>
    </row>
    <row r="61" spans="1:16" x14ac:dyDescent="0.25">
      <c r="A61" s="7" t="s">
        <v>42</v>
      </c>
      <c r="B61" s="29"/>
      <c r="C61" s="29"/>
      <c r="D61" s="29"/>
      <c r="E61" s="8"/>
      <c r="F61" s="8"/>
      <c r="G61" s="8"/>
      <c r="H61" s="8"/>
      <c r="I61" s="9"/>
      <c r="J61" s="10"/>
      <c r="K61" s="11">
        <f>IF(Table1[[#This Row],[Képzés típusa]]="Stratégiai fejlesztés",Table1[[#This Row],[Tréning díj]]+Table1[[#This Row],[Catering]],0)</f>
        <v>0</v>
      </c>
      <c r="L61" s="12"/>
      <c r="M61" s="13"/>
      <c r="N61" s="34">
        <f>IF(Table1[[#This Row],[Képzés típusa]]="Stratégiai fejlesztés",(tréneri*Table1[[#This Row],[Trénerek száma]]*Table1[[#This Row],[Tervezett napok]]),0)</f>
        <v>0</v>
      </c>
      <c r="O61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61" s="36"/>
    </row>
    <row r="62" spans="1:16" x14ac:dyDescent="0.25">
      <c r="A62" s="7" t="s">
        <v>42</v>
      </c>
      <c r="B62" s="29"/>
      <c r="C62" s="29"/>
      <c r="D62" s="29"/>
      <c r="E62" s="8"/>
      <c r="F62" s="8"/>
      <c r="G62" s="8"/>
      <c r="H62" s="8"/>
      <c r="I62" s="9"/>
      <c r="J62" s="10"/>
      <c r="K62" s="11">
        <f>IF(Table1[[#This Row],[Képzés típusa]]="Stratégiai fejlesztés",Table1[[#This Row],[Tréning díj]]+Table1[[#This Row],[Catering]],0)</f>
        <v>0</v>
      </c>
      <c r="L62" s="12"/>
      <c r="M62" s="13"/>
      <c r="N62" s="34">
        <f>IF(Table1[[#This Row],[Képzés típusa]]="Stratégiai fejlesztés",(tréneri*Table1[[#This Row],[Trénerek száma]]*Table1[[#This Row],[Tervezett napok]]),0)</f>
        <v>0</v>
      </c>
      <c r="O62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62" s="36"/>
    </row>
    <row r="63" spans="1:16" x14ac:dyDescent="0.25">
      <c r="A63" s="7" t="s">
        <v>42</v>
      </c>
      <c r="B63" s="29"/>
      <c r="C63" s="29"/>
      <c r="D63" s="29"/>
      <c r="E63" s="8"/>
      <c r="F63" s="8"/>
      <c r="G63" s="8"/>
      <c r="H63" s="8"/>
      <c r="I63" s="9"/>
      <c r="J63" s="10"/>
      <c r="K63" s="11">
        <f>IF(Table1[[#This Row],[Képzés típusa]]="Stratégiai fejlesztés",Table1[[#This Row],[Tréning díj]]+Table1[[#This Row],[Catering]],0)</f>
        <v>0</v>
      </c>
      <c r="L63" s="12"/>
      <c r="M63" s="13"/>
      <c r="N63" s="34">
        <f>IF(Table1[[#This Row],[Képzés típusa]]="Stratégiai fejlesztés",(tréneri*Table1[[#This Row],[Trénerek száma]]*Table1[[#This Row],[Tervezett napok]]),0)</f>
        <v>0</v>
      </c>
      <c r="O63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63" s="36"/>
    </row>
    <row r="64" spans="1:16" x14ac:dyDescent="0.25">
      <c r="A64" s="7" t="s">
        <v>42</v>
      </c>
      <c r="B64" s="29"/>
      <c r="C64" s="29"/>
      <c r="D64" s="29"/>
      <c r="E64" s="8"/>
      <c r="F64" s="8"/>
      <c r="G64" s="8"/>
      <c r="H64" s="8"/>
      <c r="I64" s="9"/>
      <c r="J64" s="10"/>
      <c r="K64" s="11">
        <f>IF(Table1[[#This Row],[Képzés típusa]]="Stratégiai fejlesztés",Table1[[#This Row],[Tréning díj]]+Table1[[#This Row],[Catering]],0)</f>
        <v>0</v>
      </c>
      <c r="L64" s="12"/>
      <c r="M64" s="13"/>
      <c r="N64" s="34">
        <f>IF(Table1[[#This Row],[Képzés típusa]]="Stratégiai fejlesztés",(tréneri*Table1[[#This Row],[Trénerek száma]]*Table1[[#This Row],[Tervezett napok]]),0)</f>
        <v>0</v>
      </c>
      <c r="O64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64" s="36"/>
    </row>
    <row r="65" spans="1:16" x14ac:dyDescent="0.25">
      <c r="A65" s="7" t="s">
        <v>42</v>
      </c>
      <c r="B65" s="29"/>
      <c r="C65" s="29"/>
      <c r="D65" s="29"/>
      <c r="E65" s="8"/>
      <c r="F65" s="8"/>
      <c r="G65" s="8"/>
      <c r="H65" s="8"/>
      <c r="I65" s="9"/>
      <c r="J65" s="10"/>
      <c r="K65" s="11">
        <f>IF(Table1[[#This Row],[Képzés típusa]]="Stratégiai fejlesztés",Table1[[#This Row],[Tréning díj]]+Table1[[#This Row],[Catering]],0)</f>
        <v>0</v>
      </c>
      <c r="L65" s="12"/>
      <c r="M65" s="13"/>
      <c r="N65" s="34">
        <f>IF(Table1[[#This Row],[Képzés típusa]]="Stratégiai fejlesztés",(tréneri*Table1[[#This Row],[Trénerek száma]]*Table1[[#This Row],[Tervezett napok]]),0)</f>
        <v>0</v>
      </c>
      <c r="O65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65" s="36"/>
    </row>
    <row r="66" spans="1:16" x14ac:dyDescent="0.25">
      <c r="A66" s="7" t="s">
        <v>42</v>
      </c>
      <c r="B66" s="29"/>
      <c r="C66" s="29"/>
      <c r="D66" s="29"/>
      <c r="E66" s="8"/>
      <c r="F66" s="8"/>
      <c r="G66" s="8"/>
      <c r="H66" s="8"/>
      <c r="I66" s="9"/>
      <c r="J66" s="10"/>
      <c r="K66" s="11">
        <f>IF(Table1[[#This Row],[Képzés típusa]]="Stratégiai fejlesztés",Table1[[#This Row],[Tréning díj]]+Table1[[#This Row],[Catering]],0)</f>
        <v>0</v>
      </c>
      <c r="L66" s="12"/>
      <c r="M66" s="13"/>
      <c r="N66" s="34">
        <f>IF(Table1[[#This Row],[Képzés típusa]]="Stratégiai fejlesztés",(tréneri*Table1[[#This Row],[Trénerek száma]]*Table1[[#This Row],[Tervezett napok]]),0)</f>
        <v>0</v>
      </c>
      <c r="O66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66" s="36"/>
    </row>
    <row r="67" spans="1:16" x14ac:dyDescent="0.25">
      <c r="A67" s="7" t="s">
        <v>42</v>
      </c>
      <c r="B67" s="29"/>
      <c r="C67" s="29"/>
      <c r="D67" s="29"/>
      <c r="E67" s="8"/>
      <c r="F67" s="8"/>
      <c r="G67" s="8"/>
      <c r="H67" s="8"/>
      <c r="I67" s="9"/>
      <c r="J67" s="10"/>
      <c r="K67" s="11">
        <f>IF(Table1[[#This Row],[Képzés típusa]]="Stratégiai fejlesztés",Table1[[#This Row],[Tréning díj]]+Table1[[#This Row],[Catering]],0)</f>
        <v>0</v>
      </c>
      <c r="L67" s="12"/>
      <c r="M67" s="13"/>
      <c r="N67" s="34">
        <f>IF(Table1[[#This Row],[Képzés típusa]]="Stratégiai fejlesztés",(tréneri*Table1[[#This Row],[Trénerek száma]]*Table1[[#This Row],[Tervezett napok]]),0)</f>
        <v>0</v>
      </c>
      <c r="O67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67" s="36"/>
    </row>
    <row r="68" spans="1:16" x14ac:dyDescent="0.25">
      <c r="A68" s="7" t="s">
        <v>42</v>
      </c>
      <c r="B68" s="29"/>
      <c r="C68" s="29"/>
      <c r="D68" s="29"/>
      <c r="E68" s="8"/>
      <c r="F68" s="8"/>
      <c r="G68" s="8"/>
      <c r="H68" s="8"/>
      <c r="I68" s="9"/>
      <c r="J68" s="10"/>
      <c r="K68" s="11">
        <f>IF(Table1[[#This Row],[Képzés típusa]]="Stratégiai fejlesztés",Table1[[#This Row],[Tréning díj]]+Table1[[#This Row],[Catering]],0)</f>
        <v>0</v>
      </c>
      <c r="L68" s="12"/>
      <c r="M68" s="13"/>
      <c r="N68" s="34">
        <f>IF(Table1[[#This Row],[Képzés típusa]]="Stratégiai fejlesztés",(tréneri*Table1[[#This Row],[Trénerek száma]]*Table1[[#This Row],[Tervezett napok]]),0)</f>
        <v>0</v>
      </c>
      <c r="O68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68" s="36"/>
    </row>
    <row r="69" spans="1:16" x14ac:dyDescent="0.25">
      <c r="A69" s="7" t="s">
        <v>42</v>
      </c>
      <c r="B69" s="29"/>
      <c r="C69" s="29"/>
      <c r="D69" s="29"/>
      <c r="E69" s="8"/>
      <c r="F69" s="8"/>
      <c r="G69" s="8"/>
      <c r="H69" s="8"/>
      <c r="I69" s="9"/>
      <c r="J69" s="10"/>
      <c r="K69" s="11">
        <f>IF(Table1[[#This Row],[Képzés típusa]]="Stratégiai fejlesztés",Table1[[#This Row],[Tréning díj]]+Table1[[#This Row],[Catering]],0)</f>
        <v>0</v>
      </c>
      <c r="L69" s="12"/>
      <c r="M69" s="13"/>
      <c r="N69" s="34">
        <f>IF(Table1[[#This Row],[Képzés típusa]]="Stratégiai fejlesztés",(tréneri*Table1[[#This Row],[Trénerek száma]]*Table1[[#This Row],[Tervezett napok]]),0)</f>
        <v>0</v>
      </c>
      <c r="O69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69" s="36"/>
    </row>
    <row r="70" spans="1:16" x14ac:dyDescent="0.25">
      <c r="A70" s="7"/>
      <c r="B70" s="29"/>
      <c r="C70" s="29"/>
      <c r="D70" s="29"/>
      <c r="E70" s="8"/>
      <c r="F70" s="8"/>
      <c r="G70" s="8"/>
      <c r="H70" s="8"/>
      <c r="I70" s="9"/>
      <c r="J70" s="10"/>
      <c r="K70" s="11">
        <f>IF(Table1[[#This Row],[Képzés típusa]]="Stratégiai fejlesztés",Table1[[#This Row],[Tréning díj]]+Table1[[#This Row],[Catering]],0)</f>
        <v>0</v>
      </c>
      <c r="L70" s="12"/>
      <c r="M70" s="13"/>
      <c r="N70" s="34">
        <f>IF(Table1[[#This Row],[Képzés típusa]]="Stratégiai fejlesztés",(tréneri*Table1[[#This Row],[Trénerek száma]]*Table1[[#This Row],[Tervezett napok]]),0)</f>
        <v>0</v>
      </c>
      <c r="O70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70" s="36"/>
    </row>
    <row r="71" spans="1:16" x14ac:dyDescent="0.25">
      <c r="A71" s="7" t="s">
        <v>42</v>
      </c>
      <c r="B71" s="29"/>
      <c r="C71" s="29"/>
      <c r="D71" s="29"/>
      <c r="E71" s="8"/>
      <c r="F71" s="8"/>
      <c r="G71" s="8"/>
      <c r="H71" s="8"/>
      <c r="I71" s="9"/>
      <c r="J71" s="10"/>
      <c r="K71" s="11">
        <f>IF(Table1[[#This Row],[Képzés típusa]]="Stratégiai fejlesztés",Table1[[#This Row],[Tréning díj]]+Table1[[#This Row],[Catering]],0)</f>
        <v>0</v>
      </c>
      <c r="L71" s="12"/>
      <c r="M71" s="13"/>
      <c r="N71" s="34">
        <f>IF(Table1[[#This Row],[Képzés típusa]]="Stratégiai fejlesztés",(tréneri*Table1[[#This Row],[Trénerek száma]]*Table1[[#This Row],[Tervezett napok]]),0)</f>
        <v>0</v>
      </c>
      <c r="O71" s="14">
        <f>+IF(Table1[[#This Row],[Helyszín típusa (Belső/Külső)]]="Belső helyszín",(belsőbek*(Table1[[#This Row],[Tervezett létszám]]+Table1[[#This Row],[Trénerek száma]])*Table1[[#This Row],[Tervezett napok]]),(Table1[[#This Row],[Tervezett napok]]*teremtech)+(külőbek*(Table1[[#This Row],[Tervezett létszám]]+Table1[[#This Row],[Trénerek száma]])*Table1[[#This Row],[Tervezett napok]])+((Table1[[#This Row],[Tervezett létszám]]+Table1[[#This Row],[Trénerek száma]])*Table1[[#This Row],[Tervezett éjszakák]]*szállás))</f>
        <v>0</v>
      </c>
      <c r="P71" s="36"/>
    </row>
    <row r="72" spans="1:16" ht="15.05" thickBot="1" x14ac:dyDescent="0.3">
      <c r="A72" s="6" t="s">
        <v>43</v>
      </c>
      <c r="B72" s="30"/>
      <c r="C72" s="30"/>
      <c r="D72" s="30"/>
      <c r="E72" s="25"/>
      <c r="F72" s="25"/>
      <c r="G72" s="25"/>
      <c r="H72" s="25"/>
      <c r="I72" s="25"/>
      <c r="J72" s="25"/>
      <c r="K72" s="28">
        <f>SUBTOTAL(109,Table1[Képzés kalkulált költsége])</f>
        <v>0</v>
      </c>
      <c r="L72" s="27">
        <f>SUBTOTAL(109,Table1[Képzés tervezett költsége])</f>
        <v>0</v>
      </c>
      <c r="M72" s="24"/>
      <c r="N72" s="32"/>
      <c r="O72" s="26"/>
    </row>
    <row r="73" spans="1:16" ht="21.3" thickBot="1" x14ac:dyDescent="0.3">
      <c r="K73" s="56">
        <f>+Table1[[#Totals],[Képzés kalkulált költsége]]+Table1[[#Totals],[Képzés tervezett költsége]]</f>
        <v>0</v>
      </c>
      <c r="L73" s="57"/>
    </row>
  </sheetData>
  <sheetProtection algorithmName="SHA-512" hashValue="xLaUPLzFdGvkVe6ipz1kjzNC4fKqTmWRvNyapxC2vcQxFiSsxss4s7F5aoPmOoyiYNeOiA5+951gJ8Y2TS49NQ==" saltValue="RaosyhvYuh2Dakuuyjr2oA==" spinCount="100000" sheet="1" objects="1" scenarios="1" sort="0" autoFilter="0" pivotTables="0"/>
  <protectedRanges>
    <protectedRange sqref="L2:M71 A2:J71 P2:P71" name="Kitöltendő"/>
  </protectedRanges>
  <mergeCells count="1">
    <mergeCell ref="K73:L73"/>
  </mergeCells>
  <conditionalFormatting sqref="L2:L71">
    <cfRule type="expression" dxfId="39" priority="8">
      <formula>D2="Stratégiai fejlesztés"</formula>
    </cfRule>
  </conditionalFormatting>
  <conditionalFormatting sqref="G2:G71">
    <cfRule type="expression" dxfId="38" priority="6">
      <formula>D2&lt;&gt;"Stratégiai fejlesztés"</formula>
    </cfRule>
  </conditionalFormatting>
  <conditionalFormatting sqref="H2:H71">
    <cfRule type="expression" dxfId="37" priority="5">
      <formula>D2&lt;&gt;"Stratégiai fejlesztés"</formula>
    </cfRule>
  </conditionalFormatting>
  <conditionalFormatting sqref="I2:I71">
    <cfRule type="expression" dxfId="36" priority="4">
      <formula>D2&lt;&gt;"Stratégiai fejlesztés"</formula>
    </cfRule>
  </conditionalFormatting>
  <conditionalFormatting sqref="F2:F71">
    <cfRule type="expression" dxfId="35" priority="2">
      <formula>D2&lt;&gt;"Stratégiai fejlesztés"</formula>
    </cfRule>
  </conditionalFormatting>
  <conditionalFormatting sqref="J2:J71">
    <cfRule type="expression" dxfId="34" priority="9">
      <formula>H2="Belső helyszín"</formula>
    </cfRule>
    <cfRule type="expression" dxfId="33" priority="10">
      <formula>D2&lt;&gt;"Stratégiai fejlesztés"</formula>
    </cfRule>
  </conditionalFormatting>
  <dataValidations count="5">
    <dataValidation type="list" allowBlank="1" showInputMessage="1" showErrorMessage="1" sqref="F2:F71" xr:uid="{00000000-0002-0000-0100-000000000000}">
      <formula1>szolgáltató</formula1>
    </dataValidation>
    <dataValidation type="list" allowBlank="1" showInputMessage="1" showErrorMessage="1" sqref="H2:H71" xr:uid="{00000000-0002-0000-0100-000002000000}">
      <formula1>helyszín</formula1>
    </dataValidation>
    <dataValidation type="list" allowBlank="1" showInputMessage="1" showErrorMessage="1" sqref="M2:M71" xr:uid="{00000000-0002-0000-0100-000003000000}">
      <formula1>negyedév</formula1>
    </dataValidation>
    <dataValidation type="list" allowBlank="1" showInputMessage="1" showErrorMessage="1" sqref="D2:D71" xr:uid="{00000000-0002-0000-0100-000004000000}">
      <formula1>típus</formula1>
    </dataValidation>
    <dataValidation type="list" allowBlank="1" showInputMessage="1" showErrorMessage="1" sqref="B2:B71" xr:uid="{00000000-0002-0000-0100-000005000000}">
      <formula1>célcsoport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1C17C8-77FB-480C-B996-E72D67C1DE6D}">
          <x14:formula1>
            <xm:f>'Legördülők&amp;költségek'!$C$2:$C$4</xm:f>
          </x14:formula1>
          <xm:sqref>C2:C71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workbookViewId="0">
      <selection activeCell="C2" sqref="C2:C4"/>
    </sheetView>
  </sheetViews>
  <sheetFormatPr defaultRowHeight="14.4" x14ac:dyDescent="0.25"/>
  <cols>
    <col min="1" max="1" width="11.09765625" bestFit="1" customWidth="1"/>
    <col min="2" max="2" width="16.5" bestFit="1" customWidth="1"/>
    <col min="3" max="3" width="16.5" customWidth="1"/>
    <col min="4" max="4" width="13.3984375" bestFit="1" customWidth="1"/>
    <col min="5" max="5" width="32.09765625" bestFit="1" customWidth="1"/>
    <col min="6" max="6" width="13.19921875" bestFit="1" customWidth="1"/>
    <col min="7" max="7" width="9" bestFit="1" customWidth="1"/>
    <col min="9" max="9" width="13.59765625" bestFit="1" customWidth="1"/>
    <col min="10" max="10" width="20.59765625" bestFit="1" customWidth="1"/>
    <col min="11" max="11" width="23.69921875" bestFit="1" customWidth="1"/>
    <col min="12" max="12" width="14.69921875" bestFit="1" customWidth="1"/>
  </cols>
  <sheetData>
    <row r="1" spans="1:12" x14ac:dyDescent="0.25">
      <c r="A1" t="s">
        <v>30</v>
      </c>
      <c r="B1" t="s">
        <v>31</v>
      </c>
      <c r="C1" t="s">
        <v>77</v>
      </c>
      <c r="D1" t="s">
        <v>44</v>
      </c>
      <c r="E1" t="s">
        <v>33</v>
      </c>
      <c r="F1" t="s">
        <v>45</v>
      </c>
      <c r="G1" t="s">
        <v>46</v>
      </c>
      <c r="I1" t="s">
        <v>47</v>
      </c>
      <c r="J1" t="s">
        <v>48</v>
      </c>
      <c r="K1" t="s">
        <v>49</v>
      </c>
      <c r="L1" t="s">
        <v>50</v>
      </c>
    </row>
    <row r="2" spans="1:12" x14ac:dyDescent="0.25">
      <c r="A2" s="3" t="s">
        <v>51</v>
      </c>
      <c r="B2" s="3" t="s">
        <v>52</v>
      </c>
      <c r="C2" s="3" t="s">
        <v>78</v>
      </c>
      <c r="D2" s="3" t="s">
        <v>53</v>
      </c>
      <c r="E2" s="3" t="s">
        <v>54</v>
      </c>
      <c r="F2" s="3" t="s">
        <v>55</v>
      </c>
      <c r="G2" s="4" t="s">
        <v>56</v>
      </c>
      <c r="I2" s="5">
        <v>320000</v>
      </c>
      <c r="J2" s="5">
        <v>11000</v>
      </c>
      <c r="K2" s="5">
        <v>31000</v>
      </c>
      <c r="L2" s="5">
        <v>60000</v>
      </c>
    </row>
    <row r="3" spans="1:12" x14ac:dyDescent="0.25">
      <c r="A3" s="3" t="s">
        <v>57</v>
      </c>
      <c r="B3" s="3" t="s">
        <v>58</v>
      </c>
      <c r="C3" s="3" t="s">
        <v>79</v>
      </c>
      <c r="D3" s="3" t="s">
        <v>59</v>
      </c>
      <c r="E3" s="3" t="s">
        <v>60</v>
      </c>
      <c r="F3" s="3" t="s">
        <v>61</v>
      </c>
      <c r="G3" s="4" t="s">
        <v>62</v>
      </c>
      <c r="J3" s="5">
        <v>0</v>
      </c>
    </row>
    <row r="4" spans="1:12" x14ac:dyDescent="0.25">
      <c r="A4" s="3" t="s">
        <v>63</v>
      </c>
      <c r="B4" s="3" t="s">
        <v>64</v>
      </c>
      <c r="C4" s="23" t="s">
        <v>80</v>
      </c>
      <c r="D4" s="23"/>
      <c r="E4" s="3" t="s">
        <v>65</v>
      </c>
      <c r="F4" s="3"/>
      <c r="G4" s="4" t="s">
        <v>66</v>
      </c>
    </row>
    <row r="5" spans="1:12" x14ac:dyDescent="0.25">
      <c r="A5" s="3" t="s">
        <v>67</v>
      </c>
      <c r="D5" s="6"/>
      <c r="E5" s="3" t="s">
        <v>68</v>
      </c>
      <c r="F5" s="3"/>
      <c r="G5" s="4" t="s">
        <v>69</v>
      </c>
    </row>
    <row r="6" spans="1:12" x14ac:dyDescent="0.25">
      <c r="E6" s="3" t="s">
        <v>70</v>
      </c>
    </row>
    <row r="7" spans="1:12" x14ac:dyDescent="0.25">
      <c r="B7" s="3" t="s">
        <v>71</v>
      </c>
      <c r="C7" s="6"/>
      <c r="E7" s="3" t="s">
        <v>72</v>
      </c>
    </row>
    <row r="8" spans="1:12" x14ac:dyDescent="0.25">
      <c r="B8" s="3" t="s">
        <v>73</v>
      </c>
      <c r="C8" s="6"/>
      <c r="E8" s="3" t="s">
        <v>74</v>
      </c>
    </row>
    <row r="9" spans="1:12" x14ac:dyDescent="0.25">
      <c r="E9" s="3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FDFCE93EDB87488BCE7B05EFCFF5CD" ma:contentTypeVersion="6" ma:contentTypeDescription="Create a new document." ma:contentTypeScope="" ma:versionID="64da8c717d1ba08634f7613929132d2b">
  <xsd:schema xmlns:xsd="http://www.w3.org/2001/XMLSchema" xmlns:xs="http://www.w3.org/2001/XMLSchema" xmlns:p="http://schemas.microsoft.com/office/2006/metadata/properties" xmlns:ns2="d3fa2683-84df-4ed8-94e9-5184a80134b7" targetNamespace="http://schemas.microsoft.com/office/2006/metadata/properties" ma:root="true" ma:fieldsID="9979debd22c6680e4a41162b269a1b61" ns2:_="">
    <xsd:import namespace="d3fa2683-84df-4ed8-94e9-5184a8013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a2683-84df-4ed8-94e9-5184a80134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F92AED-F361-4243-972A-5AF186D0B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fa2683-84df-4ed8-94e9-5184a8013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5E7CFA-C2D7-4E9D-BC9D-8B889311A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AE52CA-36E6-4327-B637-C3DE528DC3D4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3fa2683-84df-4ed8-94e9-5184a80134b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Kitöltési útmutató</vt:lpstr>
      <vt:lpstr>Előkalkulációs tábla</vt:lpstr>
      <vt:lpstr>Legördülők&amp;költségek</vt:lpstr>
      <vt:lpstr>belsőbek</vt:lpstr>
      <vt:lpstr>célcsoport</vt:lpstr>
      <vt:lpstr>helyszín</vt:lpstr>
      <vt:lpstr>külőbek</vt:lpstr>
      <vt:lpstr>negyedév</vt:lpstr>
      <vt:lpstr>szállás</vt:lpstr>
      <vt:lpstr>szolgáltató</vt:lpstr>
      <vt:lpstr>teremtech</vt:lpstr>
      <vt:lpstr>típus</vt:lpstr>
      <vt:lpstr>tréner</vt:lpstr>
      <vt:lpstr>tréneri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F13696</dc:creator>
  <cp:keywords/>
  <dc:description/>
  <cp:lastModifiedBy>Lakatos, Tamás László</cp:lastModifiedBy>
  <cp:revision/>
  <dcterms:created xsi:type="dcterms:W3CDTF">2018-09-27T12:31:02Z</dcterms:created>
  <dcterms:modified xsi:type="dcterms:W3CDTF">2021-01-25T09:31:25Z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0x010100B4FDFCE93EDB87488BCE7B05EFCFF5CD</vt:lpwstr>
  </property>
</Properties>
</file>